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5195" windowHeight="8190"/>
  </bookViews>
  <sheets>
    <sheet name="Tartalomjegyzék" sheetId="14" r:id="rId1"/>
    <sheet name="1" sheetId="21" r:id="rId2"/>
    <sheet name="2" sheetId="17" r:id="rId3"/>
    <sheet name="3" sheetId="18" r:id="rId4"/>
    <sheet name="4" sheetId="19" r:id="rId5"/>
    <sheet name="5" sheetId="20" r:id="rId6"/>
    <sheet name="6" sheetId="16" r:id="rId7"/>
    <sheet name="7" sheetId="15" r:id="rId8"/>
    <sheet name="8" sheetId="4" r:id="rId9"/>
    <sheet name="9" sheetId="13" r:id="rId10"/>
    <sheet name="10" sheetId="8" r:id="rId11"/>
    <sheet name="11" sheetId="9" r:id="rId12"/>
  </sheets>
  <externalReferences>
    <externalReference r:id="rId13"/>
    <externalReference r:id="rId14"/>
  </externalReferences>
  <definedNames>
    <definedName name="_Toc384657820" localSheetId="9">'9'!$A$1</definedName>
    <definedName name="_Toc384657821" localSheetId="10">'10'!$A$1</definedName>
  </definedNames>
  <calcPr calcId="145621"/>
</workbook>
</file>

<file path=xl/calcChain.xml><?xml version="1.0" encoding="utf-8"?>
<calcChain xmlns="http://schemas.openxmlformats.org/spreadsheetml/2006/main">
  <c r="G34" i="9" l="1"/>
  <c r="F32" i="9"/>
  <c r="G33" i="9" s="1"/>
  <c r="G44" i="9"/>
  <c r="F44" i="9"/>
  <c r="H43" i="9"/>
  <c r="H42" i="9"/>
  <c r="H41" i="9"/>
  <c r="H44" i="9" s="1"/>
  <c r="C44" i="9"/>
  <c r="B44" i="9"/>
  <c r="D43" i="9"/>
  <c r="D42" i="9"/>
  <c r="D41" i="9"/>
  <c r="B44" i="8"/>
  <c r="C44" i="8"/>
  <c r="G44" i="8"/>
  <c r="F44" i="8"/>
  <c r="H43" i="8"/>
  <c r="H42" i="8"/>
  <c r="H41" i="8"/>
  <c r="D43" i="8"/>
  <c r="D42" i="8"/>
  <c r="D41" i="8"/>
  <c r="D44" i="8" s="1"/>
  <c r="C29" i="9"/>
  <c r="B29" i="9"/>
  <c r="D28" i="9"/>
  <c r="D27" i="9"/>
  <c r="D26" i="9"/>
  <c r="D29" i="9" s="1"/>
  <c r="G25" i="9" l="1"/>
  <c r="G24" i="9"/>
  <c r="D44" i="9"/>
  <c r="H44" i="8"/>
  <c r="C25" i="9"/>
  <c r="B25" i="9"/>
  <c r="D24" i="9" l="1"/>
  <c r="D23" i="9"/>
  <c r="G23" i="9" l="1"/>
  <c r="D22" i="9"/>
  <c r="D25" i="9" s="1"/>
  <c r="C30" i="8"/>
  <c r="B30" i="8"/>
  <c r="D29" i="8"/>
  <c r="D28" i="8"/>
  <c r="D27" i="8"/>
  <c r="C26" i="8"/>
  <c r="B26" i="8"/>
  <c r="D25" i="8"/>
  <c r="D24" i="8"/>
  <c r="D23" i="8"/>
  <c r="F8" i="4"/>
  <c r="E8" i="4"/>
  <c r="D8" i="4"/>
  <c r="G7" i="4"/>
  <c r="G6" i="4"/>
  <c r="G5" i="4"/>
  <c r="G8" i="4" s="1"/>
  <c r="E9" i="16"/>
  <c r="D9" i="16"/>
  <c r="J7" i="20"/>
  <c r="J6" i="20"/>
  <c r="J5" i="20"/>
  <c r="J7" i="19"/>
  <c r="J6" i="19"/>
  <c r="J5" i="19"/>
  <c r="J9" i="18" s="1"/>
  <c r="J8" i="18"/>
  <c r="J7" i="18"/>
  <c r="J6" i="18"/>
  <c r="J8" i="17"/>
  <c r="J7" i="17"/>
  <c r="J6" i="17"/>
  <c r="J5" i="17"/>
  <c r="I23" i="9" l="1"/>
  <c r="H23" i="9"/>
  <c r="H22" i="9"/>
  <c r="G22" i="9" s="1"/>
  <c r="J8" i="19"/>
  <c r="I22" i="9"/>
  <c r="D30" i="8"/>
  <c r="G26" i="8" s="1"/>
  <c r="D26" i="8"/>
  <c r="I24" i="8" s="1"/>
  <c r="G24" i="8"/>
  <c r="I26" i="8"/>
  <c r="I25" i="8"/>
  <c r="H26" i="8"/>
  <c r="W197" i="21"/>
  <c r="W198" i="21" s="1"/>
  <c r="V197" i="21"/>
  <c r="V198" i="21" s="1"/>
  <c r="U197" i="21"/>
  <c r="U198" i="21" s="1"/>
  <c r="T197" i="21"/>
  <c r="T198" i="21" s="1"/>
  <c r="S197" i="21"/>
  <c r="S198" i="21" s="1"/>
  <c r="R197" i="21"/>
  <c r="R198" i="21" s="1"/>
  <c r="Q197" i="21"/>
  <c r="Q198" i="21" s="1"/>
  <c r="P198" i="21" s="1"/>
  <c r="P197" i="21"/>
  <c r="O197" i="21"/>
  <c r="O198" i="21" s="1"/>
  <c r="N197" i="21"/>
  <c r="M197" i="21"/>
  <c r="M198" i="21" s="1"/>
  <c r="L197" i="21"/>
  <c r="L198" i="21" s="1"/>
  <c r="K197" i="21"/>
  <c r="K198" i="21" s="1"/>
  <c r="J197" i="21"/>
  <c r="J198" i="21" s="1"/>
  <c r="I197" i="21"/>
  <c r="I198" i="21" s="1"/>
  <c r="H197" i="21"/>
  <c r="H198" i="21" s="1"/>
  <c r="G197" i="21"/>
  <c r="G198" i="21" s="1"/>
  <c r="F197" i="21"/>
  <c r="F198" i="21" s="1"/>
  <c r="E197" i="21"/>
  <c r="E198" i="21" s="1"/>
  <c r="D197" i="21"/>
  <c r="D198" i="21" s="1"/>
  <c r="B196" i="21"/>
  <c r="B195" i="21"/>
  <c r="B194" i="21"/>
  <c r="B193" i="21"/>
  <c r="B192" i="21"/>
  <c r="B191" i="21"/>
  <c r="B190" i="21"/>
  <c r="B189" i="21"/>
  <c r="B188" i="21"/>
  <c r="B187" i="21"/>
  <c r="B186" i="21"/>
  <c r="B185" i="21"/>
  <c r="B184" i="21"/>
  <c r="B183" i="21"/>
  <c r="B182" i="21"/>
  <c r="B181" i="21"/>
  <c r="B180" i="21"/>
  <c r="B179" i="21"/>
  <c r="B178" i="21"/>
  <c r="B177" i="21"/>
  <c r="B176" i="21"/>
  <c r="B175" i="21"/>
  <c r="B174" i="21"/>
  <c r="B173" i="21"/>
  <c r="B172" i="21"/>
  <c r="B171" i="21"/>
  <c r="B170" i="21"/>
  <c r="B169" i="21"/>
  <c r="B168" i="21"/>
  <c r="B167" i="21"/>
  <c r="B166" i="21"/>
  <c r="B165" i="21"/>
  <c r="B164" i="21"/>
  <c r="B163" i="21"/>
  <c r="B162" i="21"/>
  <c r="B161" i="21"/>
  <c r="B160" i="21"/>
  <c r="B159" i="21"/>
  <c r="B158" i="21"/>
  <c r="B157" i="21"/>
  <c r="B156" i="21"/>
  <c r="B155" i="21"/>
  <c r="B154" i="21"/>
  <c r="B153" i="21"/>
  <c r="B152" i="21"/>
  <c r="B151" i="21"/>
  <c r="B150" i="21"/>
  <c r="B149" i="21"/>
  <c r="B148" i="21"/>
  <c r="B147" i="21"/>
  <c r="B146" i="21"/>
  <c r="B145" i="21"/>
  <c r="B144" i="21"/>
  <c r="B143" i="21"/>
  <c r="B142" i="21"/>
  <c r="B141" i="21"/>
  <c r="B140" i="21"/>
  <c r="B139" i="21"/>
  <c r="B138" i="21"/>
  <c r="B137" i="21"/>
  <c r="B136" i="21"/>
  <c r="B135" i="21"/>
  <c r="B134" i="21"/>
  <c r="B133" i="21"/>
  <c r="B132" i="21"/>
  <c r="B131" i="21"/>
  <c r="B130" i="21"/>
  <c r="B129" i="21"/>
  <c r="B128" i="21"/>
  <c r="B127" i="21"/>
  <c r="B126" i="21"/>
  <c r="B125" i="21"/>
  <c r="B124" i="21"/>
  <c r="B123" i="21"/>
  <c r="B122" i="21"/>
  <c r="B121" i="21"/>
  <c r="B120" i="21"/>
  <c r="B119" i="21"/>
  <c r="B118" i="21"/>
  <c r="B117" i="21"/>
  <c r="B116" i="21"/>
  <c r="B115" i="21"/>
  <c r="B114" i="21"/>
  <c r="B113" i="21"/>
  <c r="B112" i="21"/>
  <c r="B111" i="21"/>
  <c r="B110" i="21"/>
  <c r="B109" i="21"/>
  <c r="B108" i="21"/>
  <c r="B107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N198" i="21" l="1"/>
  <c r="X198" i="21"/>
  <c r="X197" i="21"/>
  <c r="I23" i="8"/>
  <c r="G23" i="8"/>
  <c r="H25" i="8"/>
  <c r="G25" i="8"/>
</calcChain>
</file>

<file path=xl/sharedStrings.xml><?xml version="1.0" encoding="utf-8"?>
<sst xmlns="http://schemas.openxmlformats.org/spreadsheetml/2006/main" count="1131" uniqueCount="336">
  <si>
    <t>összesen</t>
  </si>
  <si>
    <t>Összesen</t>
  </si>
  <si>
    <t>Csökkent</t>
  </si>
  <si>
    <t>Változatlan</t>
  </si>
  <si>
    <t>Nőtt</t>
  </si>
  <si>
    <t>dőlt</t>
  </si>
  <si>
    <t>félkövér</t>
  </si>
  <si>
    <t>ellentétes irány</t>
  </si>
  <si>
    <t>A bizottságok döntése szakmacsoportonként</t>
  </si>
  <si>
    <t xml:space="preserve">egységesen nem támogatott </t>
  </si>
  <si>
    <t xml:space="preserve">egységesen támogatott </t>
  </si>
  <si>
    <t>egységesen nem támogatott szakmacsoportok</t>
  </si>
  <si>
    <t>egységesen támogatott szakmacsoportok</t>
  </si>
  <si>
    <t>támogatott, illetve nem támogatott szakképesítéseket egyaránt tartalmazó szakmacsoportok</t>
  </si>
  <si>
    <t>A bizottságok döntése</t>
  </si>
  <si>
    <t>1. táblázat. Az RFKB-k által meghozott döntések száma szakmacsoportonként 2012-ben (db)</t>
  </si>
  <si>
    <t>1. ábra. Az RFKB-k által meghozott döntések megoszlása szakmacsoportonként 2012-ben (%)</t>
  </si>
  <si>
    <t>egységesen támogatott vagy nem támogatott szakmacsoportok</t>
  </si>
  <si>
    <t>A meghozott döntések száma szakmánként</t>
  </si>
  <si>
    <t>A meghozott döntések száma szakmacsoportonként</t>
  </si>
  <si>
    <t>azon csökkentés irányába mutató döntések száma, amelyeket létszámcsökkenés követett</t>
  </si>
  <si>
    <t>azon csökkentés irányába mutató döntések száma, amelyeket létszámnövekedés követett</t>
  </si>
  <si>
    <t>azon növekedés irányába mutató döntések száma, amelyeket létszámcsökkenés követett</t>
  </si>
  <si>
    <t>azon növekedés irányába mutató döntések száma, amelyeket létszámnövekedés követett</t>
  </si>
  <si>
    <t>azon csökkentés irányába mutató döntések száma, amelyeket létszámváltozás nem követett</t>
  </si>
  <si>
    <t>azon növekedés irányába mutató döntések száma, amelyeket létszámváltozás nem követett</t>
  </si>
  <si>
    <t>1. eset: támogatottnak tekintjük a támogatott, illetve nem támogatott szakképesítéseket egyaránt tartalmazó szakmacsoportokat</t>
  </si>
  <si>
    <t>2. eset: nem támogatottnak tekintjük a támogatott, illetve nem támogatott szakképesítéseket egyaránt tartalmazó szakmacsoportokat</t>
  </si>
  <si>
    <t>azon döntések aránya, amelyeket azoknak megfelelő létszámbeli változások követtek az 1. esetben</t>
  </si>
  <si>
    <t xml:space="preserve"> azon döntések aránya, amelyeket azokkal kifejezetten ellentétes  létszámbeli változások követtek az 1. esetben</t>
  </si>
  <si>
    <t>azon döntések aránya, amelyeket azoknak megfelelő létszámbeli változások követtek a 2. esetben</t>
  </si>
  <si>
    <t xml:space="preserve"> azon döntések aránya, amelyeket azokkal kifejezetten ellentétes  létszámbeli változások követtek 2. esetben</t>
  </si>
  <si>
    <t>egyöntetű döntések</t>
  </si>
  <si>
    <t>nem egyöntetű döntések</t>
  </si>
  <si>
    <t>azon csökkentés irányába mutató döntések aránya, amelyeket létszámcsökkenés követett</t>
  </si>
  <si>
    <t>azon csökkentés irányába mutató döntések aránya, amelyeket létszámnövekedés követett</t>
  </si>
  <si>
    <t>azon növekedés irányába mutató döntések aránya, amelyeket létszámcsökkenés követett</t>
  </si>
  <si>
    <t>azon növekedés irányába mutató döntések aránya, amelyeket létszámnövekedés követett</t>
  </si>
  <si>
    <t>2. táblázat Az RFKB-k 2012. évi döntéseinek és a szakképzést az első évfolyamokon ténylegesen megkezdők számának a 2012/2013. és a 2013/2014. tanévek közötti változásának viszonya, db</t>
  </si>
  <si>
    <t>A szakképzést az első évfolyamokon ténylegesen megkezdők számának a 2012/2013. és a 2013/2014. tanévek közötti változása</t>
  </si>
  <si>
    <t>2. ábra. Az RFKB-k azon döntéseinek aránya, amelyeket azoknak megfelelő, illetve kifejezetten ellentétes létszámváltozási reakció követett az összes döntés körében 2012-ben, százalék (N=266)</t>
  </si>
  <si>
    <r>
      <t>3. ábra. Az RFKB-k azon létszámnövelést illetve –csökkentést célzó döntéseinek aránya, amelyeket azoknak megfelelő illetve ellentétes létszámváltozási reakció követett az összes adott irányú döntés körében – ha a nem egyöntetű döntéseket támogatottnak tekintjük, százalék (N</t>
    </r>
    <r>
      <rPr>
        <vertAlign val="subscript"/>
        <sz val="10"/>
        <rFont val="Palatino Linotype"/>
        <family val="1"/>
        <charset val="238"/>
      </rPr>
      <t>CSÖKKENTÉS, szürke</t>
    </r>
    <r>
      <rPr>
        <sz val="10"/>
        <rFont val="Palatino Linotype"/>
        <family val="1"/>
        <charset val="238"/>
      </rPr>
      <t>=157, N</t>
    </r>
    <r>
      <rPr>
        <vertAlign val="subscript"/>
        <sz val="10"/>
        <rFont val="Palatino Linotype"/>
        <family val="1"/>
        <charset val="238"/>
      </rPr>
      <t>NÖVELÉS, szürke</t>
    </r>
    <r>
      <rPr>
        <sz val="10"/>
        <rFont val="Palatino Linotype"/>
        <family val="1"/>
        <charset val="238"/>
      </rPr>
      <t>=23, N</t>
    </r>
    <r>
      <rPr>
        <vertAlign val="subscript"/>
        <sz val="10"/>
        <rFont val="Palatino Linotype"/>
        <family val="1"/>
        <charset val="238"/>
      </rPr>
      <t xml:space="preserve">NÖVELÉS, narancssárga </t>
    </r>
    <r>
      <rPr>
        <sz val="10"/>
        <rFont val="Palatino Linotype"/>
        <family val="1"/>
        <charset val="238"/>
      </rPr>
      <t>=86)</t>
    </r>
  </si>
  <si>
    <t>egységesen támogatott és nem támogatott szakmacsoportok</t>
  </si>
  <si>
    <r>
      <t>4. ábra. Az RFKB-k azon létszámnövelést illetve –csökkentést célzó döntéseinek aránya, amelyeket azoknak megfelelő illetve ellentétes létszámváltozási reakció követett az összes adott irányú döntés körében – ha a nem egyöntetű döntéseket nem támogatottnak tekintjük, százalék (N</t>
    </r>
    <r>
      <rPr>
        <vertAlign val="subscript"/>
        <sz val="10"/>
        <rFont val="Palatino Linotype"/>
        <family val="1"/>
        <charset val="238"/>
      </rPr>
      <t>CSÖKKENTÉS, szürke</t>
    </r>
    <r>
      <rPr>
        <sz val="10"/>
        <rFont val="Palatino Linotype"/>
        <family val="1"/>
        <charset val="238"/>
      </rPr>
      <t>=157, N</t>
    </r>
    <r>
      <rPr>
        <vertAlign val="subscript"/>
        <sz val="10"/>
        <rFont val="Palatino Linotype"/>
        <family val="1"/>
        <charset val="238"/>
      </rPr>
      <t>NÖVELÉS, szürke</t>
    </r>
    <r>
      <rPr>
        <sz val="10"/>
        <rFont val="Palatino Linotype"/>
        <family val="1"/>
        <charset val="238"/>
      </rPr>
      <t>=23, N</t>
    </r>
    <r>
      <rPr>
        <vertAlign val="subscript"/>
        <sz val="10"/>
        <rFont val="Palatino Linotype"/>
        <family val="1"/>
        <charset val="238"/>
      </rPr>
      <t xml:space="preserve">CSÖKKENTÉS, narancssárga </t>
    </r>
    <r>
      <rPr>
        <sz val="10"/>
        <rFont val="Palatino Linotype"/>
        <family val="1"/>
        <charset val="238"/>
      </rPr>
      <t>=86)</t>
    </r>
  </si>
  <si>
    <t>megfelelő irány</t>
  </si>
  <si>
    <t>összesen (db)</t>
  </si>
  <si>
    <t>belepok_valt2_bacskiskun</t>
  </si>
  <si>
    <t>Frequency</t>
  </si>
  <si>
    <t>Percent</t>
  </si>
  <si>
    <t>Valid Percent</t>
  </si>
  <si>
    <t>Cumulative Percent</t>
  </si>
  <si>
    <t>érték</t>
  </si>
  <si>
    <t>esetszám</t>
  </si>
  <si>
    <t>Valid</t>
  </si>
  <si>
    <t>1,00</t>
  </si>
  <si>
    <t>nőtt</t>
  </si>
  <si>
    <t>nem változott</t>
  </si>
  <si>
    <t>belepok_valt2_budapest</t>
  </si>
  <si>
    <t>csökkent</t>
  </si>
  <si>
    <t>2,00</t>
  </si>
  <si>
    <t>Total</t>
  </si>
  <si>
    <t>belepok_valt2_baranya</t>
  </si>
  <si>
    <t>belepok_valt2_bekes</t>
  </si>
  <si>
    <t>belepok_valt2_csongrad</t>
  </si>
  <si>
    <t>belepok_valt2_hajdu</t>
  </si>
  <si>
    <t>belepok_valt2_szolnok</t>
  </si>
  <si>
    <t>,00</t>
  </si>
  <si>
    <t>belepok_valt2_nograd</t>
  </si>
  <si>
    <t>belepok_valt2_pest</t>
  </si>
  <si>
    <t>belepok_valt2_somogy</t>
  </si>
  <si>
    <t>belepok_valt2_szabolcs</t>
  </si>
  <si>
    <t>belepok_valt2_tolna</t>
  </si>
  <si>
    <t>belepok_valt2_vas</t>
  </si>
  <si>
    <t>Missing</t>
  </si>
  <si>
    <t>System</t>
  </si>
  <si>
    <t>belepok_valt2_borsod</t>
  </si>
  <si>
    <t>belepok_valt2_fejer</t>
  </si>
  <si>
    <t>belepok_valt2_gyor</t>
  </si>
  <si>
    <t>belepok_valt2_heves</t>
  </si>
  <si>
    <t>belepok_valt2_komarom</t>
  </si>
  <si>
    <t>belepok_valt2_veszprem</t>
  </si>
  <si>
    <t>belepok_valt2_zala</t>
  </si>
  <si>
    <t>RFKB_dnt_12_bacskiskun</t>
  </si>
  <si>
    <t>9,00</t>
  </si>
  <si>
    <t>RFKB_dnt_12_baranya</t>
  </si>
  <si>
    <t>RFKB_dnt_12_bekes</t>
  </si>
  <si>
    <t>RFKB_dnt_12_csongrad</t>
  </si>
  <si>
    <t>RFKB_dnt_12_fejer</t>
  </si>
  <si>
    <t>RFKB_dnt_12_gyor</t>
  </si>
  <si>
    <t>RFKB_dnt_12_hajdu</t>
  </si>
  <si>
    <t>RFKB_dnt_12_heves</t>
  </si>
  <si>
    <t>RFKB_dnt_12_komarom</t>
  </si>
  <si>
    <t>RFKB_dnt_12_nograd</t>
  </si>
  <si>
    <t>RFKB_dnt_12_szabolcs</t>
  </si>
  <si>
    <t>RFKB_dnt_12_tolna</t>
  </si>
  <si>
    <t>RFKB_dnt_12_vas</t>
  </si>
  <si>
    <t>RFKB_dnt_12_veszprem</t>
  </si>
  <si>
    <t>RFKB_dnt_12_zala</t>
  </si>
  <si>
    <t>RFKB_dnt_12_borsod</t>
  </si>
  <si>
    <t>RFKB_dnt_12_budapest</t>
  </si>
  <si>
    <t>RFKB_dnt_12_pest</t>
  </si>
  <si>
    <t>RFKB_dnt_12_somogy</t>
  </si>
  <si>
    <t>RFKB_dnt_12_szolnok</t>
  </si>
  <si>
    <t>okj</t>
  </si>
  <si>
    <t>szakmacsoport</t>
  </si>
  <si>
    <t>szakma</t>
  </si>
  <si>
    <t>Kerámia, porcelán készítő (a szakmairány megjelölésével)</t>
  </si>
  <si>
    <t>Virágkötő és virágkereskedő</t>
  </si>
  <si>
    <t>Autógyártó</t>
  </si>
  <si>
    <t>Finommechanikai műszerész</t>
  </si>
  <si>
    <t>Gépi forgácsoló</t>
  </si>
  <si>
    <t>Ipari gépész</t>
  </si>
  <si>
    <t>Gyártósori gépbeállító</t>
  </si>
  <si>
    <t>Hegesztő</t>
  </si>
  <si>
    <t>Járműipari fémalkatrész-gyártó</t>
  </si>
  <si>
    <t>Mezőgazdasági gépész</t>
  </si>
  <si>
    <t>Műanyagfeldolgozó</t>
  </si>
  <si>
    <t>Szerszámkészítő</t>
  </si>
  <si>
    <t>Elektromechanikai műszerész</t>
  </si>
  <si>
    <t>Elektromos gép- és készülékszerelő</t>
  </si>
  <si>
    <t>Elektronikai műszerész</t>
  </si>
  <si>
    <t>Villanyszerelő</t>
  </si>
  <si>
    <t>Mechatronikus-karbantartó</t>
  </si>
  <si>
    <t>Gépjárműépítő, szerelő</t>
  </si>
  <si>
    <t>Gépjármű mechatronikus</t>
  </si>
  <si>
    <t>Járműkarosszéria előkészítő, felületbevonó</t>
  </si>
  <si>
    <t>Járműkarosszéria készítő, szerelő</t>
  </si>
  <si>
    <t>Karosszérialakatos</t>
  </si>
  <si>
    <t>Motorkerékpár-szerelő</t>
  </si>
  <si>
    <t>Édesipari termékgyártó</t>
  </si>
  <si>
    <t>Élelmiszeripari szakmunkás</t>
  </si>
  <si>
    <t>Húsipari termékgyártó</t>
  </si>
  <si>
    <t>Molnár</t>
  </si>
  <si>
    <t>Pék</t>
  </si>
  <si>
    <t>Szőlész-borász</t>
  </si>
  <si>
    <t>Bőrdíszműves</t>
  </si>
  <si>
    <t>Cipőkészítő</t>
  </si>
  <si>
    <t>Fehérnemű-készítő és kötöttáru összeállító</t>
  </si>
  <si>
    <t>Férfiszabó</t>
  </si>
  <si>
    <t>Női szabó</t>
  </si>
  <si>
    <t>Abroncsgyártó</t>
  </si>
  <si>
    <t>Asztalos</t>
  </si>
  <si>
    <t>Formacikk-gyártó</t>
  </si>
  <si>
    <t>Ipari gumitermék előállító</t>
  </si>
  <si>
    <t>Kishajóépítő, -karbantartó</t>
  </si>
  <si>
    <t>Könyvkötő és nyomtatványfeldolgozó</t>
  </si>
  <si>
    <t>Ács</t>
  </si>
  <si>
    <t>Bádogos</t>
  </si>
  <si>
    <t>Épület- és szerkezetlakatos</t>
  </si>
  <si>
    <t>Kályhás</t>
  </si>
  <si>
    <t>Kőfaragó, műköves és épületszobrász</t>
  </si>
  <si>
    <t>Kőműves és hidegburkoló</t>
  </si>
  <si>
    <t>Központifűtés- és gázhálózat rendszerszerelő</t>
  </si>
  <si>
    <t>Útépítő</t>
  </si>
  <si>
    <t>Víz-, csatorna- és közmű- rendszerszerelő</t>
  </si>
  <si>
    <t>Gazda</t>
  </si>
  <si>
    <t>Lovász</t>
  </si>
  <si>
    <t>Kertész</t>
  </si>
  <si>
    <t>Erdészeti szakmunkás</t>
  </si>
  <si>
    <t>Halász, haltenyésztő</t>
  </si>
  <si>
    <t>Optikai üvegcsiszoló</t>
  </si>
  <si>
    <t>Szociális gondozó és ápoló</t>
  </si>
  <si>
    <t>Mezőgazdasági gazdaasszony, falusi vendéglátó</t>
  </si>
  <si>
    <t>Szakács</t>
  </si>
  <si>
    <t>Gépjármű-építési, szerelési logisztikus</t>
  </si>
  <si>
    <t>Matróz-gépkezelő</t>
  </si>
  <si>
    <t>Víz- és csatornaműkezelő</t>
  </si>
  <si>
    <t>Virágdekoratőr</t>
  </si>
  <si>
    <t>CNC gépkezelő</t>
  </si>
  <si>
    <t>Mezőgazdasági gépjavító</t>
  </si>
  <si>
    <t>Patkolókovács</t>
  </si>
  <si>
    <t>Audio- és vizuáltechnikai műszerész</t>
  </si>
  <si>
    <t>Vízi sportmotor-szerelő</t>
  </si>
  <si>
    <t>Speciális állatfeldolgozó</t>
  </si>
  <si>
    <t>Műbútorasztalos</t>
  </si>
  <si>
    <t>Műemléki díszítőszobrász</t>
  </si>
  <si>
    <t>Műemléki helyreállító</t>
  </si>
  <si>
    <t>Rekonstrukciós és műemléki festő, mázoló</t>
  </si>
  <si>
    <t>Vízgépészeti és technológiai berendezésszerelő</t>
  </si>
  <si>
    <t>Állattartó szakmunkás</t>
  </si>
  <si>
    <t>Biogazdálkodó</t>
  </si>
  <si>
    <t>Gyógy- és fűszernövénytermesztő</t>
  </si>
  <si>
    <t>Sommelier</t>
  </si>
  <si>
    <t>Vendéglátó-üzletvezető</t>
  </si>
  <si>
    <t>Belovagló</t>
  </si>
  <si>
    <t>Gyakorló gyógyszertári asszisztens</t>
  </si>
  <si>
    <t>Gyakorló klinikai laboratóriumi asszisztens</t>
  </si>
  <si>
    <t>Gyakorló fodrász</t>
  </si>
  <si>
    <t>Gyakorló kozmetikus</t>
  </si>
  <si>
    <t>Gyógypedagógiai segítő munkatárs</t>
  </si>
  <si>
    <t>Pedagógiai- és családsegítő munkatárs</t>
  </si>
  <si>
    <t>Mozgókép- és animációkészítő</t>
  </si>
  <si>
    <t>Nyomdaipari gépmester</t>
  </si>
  <si>
    <t>Szoftverfejlesztő</t>
  </si>
  <si>
    <t>Pénzügyi termékértékesítő (bank, befektetés, biztosítás)</t>
  </si>
  <si>
    <t>Vállalkozási és bérügyintéző</t>
  </si>
  <si>
    <t>Vám-, jövedéki- és termékdíj ügyintéző</t>
  </si>
  <si>
    <t>Nonprofit menedzser</t>
  </si>
  <si>
    <t>Irodai asszisztens</t>
  </si>
  <si>
    <t>Gazdasági informatikus</t>
  </si>
  <si>
    <t>Műszaki informatikus</t>
  </si>
  <si>
    <t>IT mentor</t>
  </si>
  <si>
    <t>Élelmiszeripari gépésztechnikus</t>
  </si>
  <si>
    <t>Erdészeti gépésztechnikus</t>
  </si>
  <si>
    <t>Kohászati technikus</t>
  </si>
  <si>
    <t>Mezőgazdasági gépésztechnikus</t>
  </si>
  <si>
    <t>Műanyagfeldolgozó technikus</t>
  </si>
  <si>
    <t>Automatikai technikus</t>
  </si>
  <si>
    <t>Közlekedésautomatikai műszerész</t>
  </si>
  <si>
    <t>Laboratóriumi technikus</t>
  </si>
  <si>
    <t>Vegyipari technikus</t>
  </si>
  <si>
    <t>Avionikus</t>
  </si>
  <si>
    <t>Dízelmotoros vasúti jármű szerelője</t>
  </si>
  <si>
    <t>Repülőgépész</t>
  </si>
  <si>
    <t>Repülőgépsárkány-szerelő</t>
  </si>
  <si>
    <t>Vasúti villamos jármű szerelője</t>
  </si>
  <si>
    <t>Vasúti vontatott jármű szerelője</t>
  </si>
  <si>
    <t>Élelmiszeripari analitikus technikus</t>
  </si>
  <si>
    <t>Bőrfeldolgozó-ipari technikus</t>
  </si>
  <si>
    <t>Ruhaipari technikus</t>
  </si>
  <si>
    <t>Textilipari technikus</t>
  </si>
  <si>
    <t>Faipari technikus</t>
  </si>
  <si>
    <t>Gumiipari technikus</t>
  </si>
  <si>
    <t>Bányaipari technikus</t>
  </si>
  <si>
    <t>Fluidumkitermelő technikus</t>
  </si>
  <si>
    <t>Földmérő, földügyi és térinformatikai technikus</t>
  </si>
  <si>
    <t>Parképítő és fenntartó technikus</t>
  </si>
  <si>
    <t>Hídépítő és -fenntartó technikus</t>
  </si>
  <si>
    <t>Magasépítő technikus</t>
  </si>
  <si>
    <t>Mélyépítő technikus</t>
  </si>
  <si>
    <t>Útépítő és -fenntartó technikus</t>
  </si>
  <si>
    <t>Vasútépítő és -fenntartó technikus</t>
  </si>
  <si>
    <t>Állattenyésztő és állategészségügyi technikus</t>
  </si>
  <si>
    <t>Mezőgazdasági technikus</t>
  </si>
  <si>
    <t>Erdészeti és vadgazdálkodási technikus</t>
  </si>
  <si>
    <t>Fogászati asszisztens</t>
  </si>
  <si>
    <t>Fogtechnikus gyakornok</t>
  </si>
  <si>
    <t>Látszerész és fotócikk-kereskedő</t>
  </si>
  <si>
    <t>Gyógy- és sportmasszőr</t>
  </si>
  <si>
    <t>Ortopédiai műszerész</t>
  </si>
  <si>
    <t>Gyermekotthoni asszisztens</t>
  </si>
  <si>
    <t>Kisgyermekgondozó, -nevelő</t>
  </si>
  <si>
    <t>Rehabilitációs nevelő, segítő</t>
  </si>
  <si>
    <t>Szociális asszisztens</t>
  </si>
  <si>
    <t>Szociális szakgondozó</t>
  </si>
  <si>
    <t>Fotográfus és fotótermék-kereskedő</t>
  </si>
  <si>
    <t>Idegenvezető</t>
  </si>
  <si>
    <t>Lovastúra-vezető</t>
  </si>
  <si>
    <t>Turisztikai szervező, értékesítő</t>
  </si>
  <si>
    <t>Fitness-wellness instruktor</t>
  </si>
  <si>
    <t>Sportedző (a sportág megjelölésével)</t>
  </si>
  <si>
    <t>Hajózási technikus</t>
  </si>
  <si>
    <t>Közúti közlekedésüzemvitel-ellátó</t>
  </si>
  <si>
    <t>Légi közlekedésüzemvitel-ellátó</t>
  </si>
  <si>
    <t>Szállítmányozási ügyintéző</t>
  </si>
  <si>
    <t>Vasútforgalmi szolgálattevő</t>
  </si>
  <si>
    <t>Vasúti árufuvarozási ügyintéző</t>
  </si>
  <si>
    <t>Vasúti személyszállítási ügyintéző</t>
  </si>
  <si>
    <t>Vízi közlekedésüzemvitel-ellátó</t>
  </si>
  <si>
    <t>Környezetvédelmi technikus</t>
  </si>
  <si>
    <t>Vízügyi technikus</t>
  </si>
  <si>
    <t>Fegyverműszerész</t>
  </si>
  <si>
    <t>Orvosi elektronikai technikus</t>
  </si>
  <si>
    <t>Drog- és toxikológiai technikus</t>
  </si>
  <si>
    <t>Gyógyszeripari laboratóriumi technikus</t>
  </si>
  <si>
    <t>Műszeres analitikus</t>
  </si>
  <si>
    <t>Papíripari technikus</t>
  </si>
  <si>
    <t>Vasútijármű-technikus</t>
  </si>
  <si>
    <t>Bor- és pezsgőgyártó szaktechnikus</t>
  </si>
  <si>
    <t>Cukor- és édesipari szaktechnikus</t>
  </si>
  <si>
    <t>Erjedés- és üdítőitalipari szaktechnikus</t>
  </si>
  <si>
    <t>Hús- és baromfiipari szaktechnikus</t>
  </si>
  <si>
    <t>Malom- és keveréktakarmány-ipari szaktechnikus</t>
  </si>
  <si>
    <t>Sütő- és cukrászipari szaktechnikus</t>
  </si>
  <si>
    <t>Tartósítóipari szaktechnikus</t>
  </si>
  <si>
    <t>Tejipari szaktechnikus</t>
  </si>
  <si>
    <t>Térképész szaktechnikus</t>
  </si>
  <si>
    <t>Vidékfejlesztési szaktechnikus</t>
  </si>
  <si>
    <t>Létesítményi energetikus</t>
  </si>
  <si>
    <t>Műemlékfenntartó technikus</t>
  </si>
  <si>
    <t>Vízépítő technikus</t>
  </si>
  <si>
    <t>Agrár áruforgalmazó szaktechnikus</t>
  </si>
  <si>
    <t>Növényvédelmi szaktechnikus</t>
  </si>
  <si>
    <t>Kertészeti szaktechnikus</t>
  </si>
  <si>
    <t>Gyógyszertári asszisztens</t>
  </si>
  <si>
    <t>Fogtechnikus</t>
  </si>
  <si>
    <t>Klinikai fogászati higiénikus</t>
  </si>
  <si>
    <t>Foglalkozás-szervező</t>
  </si>
  <si>
    <t>Gerontológiai gondozó</t>
  </si>
  <si>
    <t>Mentálhigiénés asszisztens</t>
  </si>
  <si>
    <t>Pszichiátriai gondozó</t>
  </si>
  <si>
    <t>Szenvedélybeteg gondozó</t>
  </si>
  <si>
    <t>Szociális, gyermek- és ifjúságvédelmi ügyintéző</t>
  </si>
  <si>
    <t>Környezetvédelmi-mérés szaktechnikus</t>
  </si>
  <si>
    <t>Nukleáris környezetvédelmi szaktechnikus</t>
  </si>
  <si>
    <t>Települési környezetvédelmi szaktechnikus</t>
  </si>
  <si>
    <t>Természetvédelmi szaktechnikus</t>
  </si>
  <si>
    <t>Vízgazdálkodó szaktechnikus</t>
  </si>
  <si>
    <t>Vadászpuska műves</t>
  </si>
  <si>
    <t>nem támogatott döntések összesen</t>
  </si>
  <si>
    <t>támogatott döntések összesen</t>
  </si>
  <si>
    <t>egységesen támogatott és nem támogatott szakmacsoportok (db)</t>
  </si>
  <si>
    <t>támogatott, illetve nem támogatott szakképesítéseket egyaránt tartalmazó szakmacsoportok (db)</t>
  </si>
  <si>
    <t>egységesen támogatott és nem támogatott szakmacsoportok (%)</t>
  </si>
  <si>
    <t>támogatott, illetve nem támogatott szakképesítéseket egyaránt tartalmazó szakmacsoportok (%)</t>
  </si>
  <si>
    <t>összesen (%)</t>
  </si>
  <si>
    <t>nem támogatott</t>
  </si>
  <si>
    <t>támogatott</t>
  </si>
  <si>
    <t>Jelmagyarázat</t>
  </si>
  <si>
    <t xml:space="preserve">1= </t>
  </si>
  <si>
    <t>2=</t>
  </si>
  <si>
    <t>Az RFKB-k által meghozott döntések száma szakképesítésenként megyei bontásban 2012-ben - adatok (db)</t>
  </si>
  <si>
    <t>Az RFKB-k által meghozott döntések száma szakmacsoportonként 2012-ben - adatok (db)</t>
  </si>
  <si>
    <t>A belépők számának alakulása az egységesen támogatott szakmacsoportok esetében megyénként - adatok (db)</t>
  </si>
  <si>
    <t>A belépők számának alakulása az egységesen nem támogatott szakmacsoportok esetében megyénként - adatok (db)</t>
  </si>
  <si>
    <t>A belépők számának alakulása a támogatott, illetve nem támogatott szakképesítéseket egyaránt tartalmazó szakmacsoportok esetében megyénként - adatok (db)</t>
  </si>
  <si>
    <t>Tartalomjegyzék</t>
  </si>
  <si>
    <t>Munkalap</t>
  </si>
  <si>
    <t>*Az adatok a KIR-STAT adatbázisából, illetve a 331/2012. (XI. 28.) Korm. Rendelet alapján előállított adatbázisból származnak.</t>
  </si>
  <si>
    <t>Az RFKB döntések hatása a szakképzésbe belépő tanulók számának változására*</t>
  </si>
  <si>
    <t>Készítette: Nyírő Zsanna</t>
  </si>
  <si>
    <t xml:space="preserve">támogatott, illetve nem támogatott szakképesítéseket egyaránt tartalmazó szakmacsoportok </t>
  </si>
  <si>
    <t xml:space="preserve">összesen </t>
  </si>
  <si>
    <t xml:space="preserve">egységesen nem támogatott szakma-csoportok </t>
  </si>
  <si>
    <t xml:space="preserve">egységesen támogatott szakma-csoportok </t>
  </si>
  <si>
    <t>egységesen nem támogatott szakma-csoportok</t>
  </si>
  <si>
    <t>az RFKB-k döntései a növekedést célozták meg</t>
  </si>
  <si>
    <t>a tanulói létszám nőtt</t>
  </si>
  <si>
    <t>RFKB-k döntései a csökkenést célozták meg</t>
  </si>
  <si>
    <t>a tanulói létszám csökkent</t>
  </si>
  <si>
    <t>RFKB-k döntései az adott szakmacsoport esetében nem voltak egységesek</t>
  </si>
  <si>
    <t>a tanuló létszám nem változott</t>
  </si>
  <si>
    <t>százalék</t>
  </si>
  <si>
    <t>1. ábra. Az RFKB-k által meghozott döntések megoszlása irányuk szerint, illetve a tanulói létszám alakulásának iránya 2012-ben, százalék (N=266)</t>
  </si>
  <si>
    <t>azon csökkentés irányába mutató döntések aránya, amelyeket létszámváltozás nem követett</t>
  </si>
  <si>
    <t>azon növekedés irányába mutató döntések aránya, amelyeket létszámváltozás nem követett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</si>
</sst>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###0"/>
    <numFmt numFmtId="168" formatCode="###0.0"/>
  </numFmts>
  <fonts count="22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i/>
      <sz val="10"/>
      <color rgb="FF00000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10"/>
      <name val="Palatino Linotype"/>
      <family val="1"/>
      <charset val="238"/>
    </font>
    <font>
      <vertAlign val="subscript"/>
      <sz val="10"/>
      <name val="Palatino Linotype"/>
      <family val="1"/>
      <charset val="238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Palatino Linotype"/>
      <family val="1"/>
      <charset val="238"/>
    </font>
    <font>
      <u/>
      <sz val="11"/>
      <color theme="10"/>
      <name val="Palatino Linotype"/>
      <family val="1"/>
      <charset val="238"/>
    </font>
    <font>
      <b/>
      <sz val="14"/>
      <color rgb="FF007847"/>
      <name val="Palatino Linotype"/>
      <family val="1"/>
      <charset val="238"/>
    </font>
    <font>
      <b/>
      <sz val="14"/>
      <color theme="1" tint="0.249977111117893"/>
      <name val="Palatino Linotype"/>
      <family val="1"/>
      <charset val="238"/>
    </font>
    <font>
      <b/>
      <sz val="10"/>
      <color theme="1" tint="0.249977111117893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rgb="FFFF6600"/>
      </top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/>
      <top style="medium">
        <color rgb="FFFF6600"/>
      </top>
      <bottom/>
      <diagonal/>
    </border>
    <border>
      <left/>
      <right/>
      <top/>
      <bottom style="medium">
        <color rgb="FFFF6600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/>
      <top style="thin">
        <color rgb="FFFF6600"/>
      </top>
      <bottom/>
      <diagonal/>
    </border>
    <border>
      <left/>
      <right/>
      <top style="dashed">
        <color rgb="FFFF6600"/>
      </top>
      <bottom style="dashed">
        <color rgb="FFFF6600"/>
      </bottom>
      <diagonal/>
    </border>
    <border>
      <left/>
      <right/>
      <top style="dashed">
        <color rgb="FFFF6600"/>
      </top>
      <bottom/>
      <diagonal/>
    </border>
    <border>
      <left/>
      <right/>
      <top style="thin">
        <color rgb="FFFF6600"/>
      </top>
      <bottom style="dashed">
        <color rgb="FFFF6600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165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/>
    <xf numFmtId="164" fontId="3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wrapText="1"/>
    </xf>
    <xf numFmtId="16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164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 applyFill="1" applyAlignment="1">
      <alignment wrapText="1"/>
    </xf>
    <xf numFmtId="165" fontId="8" fillId="0" borderId="0" xfId="0" applyNumberFormat="1" applyFont="1"/>
    <xf numFmtId="166" fontId="8" fillId="0" borderId="0" xfId="0" applyNumberFormat="1" applyFont="1"/>
    <xf numFmtId="0" fontId="8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0" borderId="0" xfId="1"/>
    <xf numFmtId="0" fontId="12" fillId="0" borderId="7" xfId="1" applyFont="1" applyBorder="1" applyAlignment="1">
      <alignment horizontal="center" wrapText="1"/>
    </xf>
    <xf numFmtId="0" fontId="12" fillId="0" borderId="8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6" xfId="1" applyFont="1" applyBorder="1" applyAlignment="1">
      <alignment horizontal="left" vertical="top"/>
    </xf>
    <xf numFmtId="167" fontId="12" fillId="0" borderId="7" xfId="1" applyNumberFormat="1" applyFont="1" applyBorder="1" applyAlignment="1">
      <alignment horizontal="right" vertical="top"/>
    </xf>
    <xf numFmtId="168" fontId="12" fillId="0" borderId="8" xfId="1" applyNumberFormat="1" applyFont="1" applyBorder="1" applyAlignment="1">
      <alignment horizontal="right" vertical="top"/>
    </xf>
    <xf numFmtId="168" fontId="12" fillId="0" borderId="9" xfId="1" applyNumberFormat="1" applyFont="1" applyBorder="1" applyAlignment="1">
      <alignment horizontal="right" vertical="top"/>
    </xf>
    <xf numFmtId="167" fontId="0" fillId="0" borderId="0" xfId="0" applyNumberFormat="1"/>
    <xf numFmtId="0" fontId="12" fillId="0" borderId="11" xfId="1" applyFont="1" applyBorder="1" applyAlignment="1">
      <alignment horizontal="left" vertical="top"/>
    </xf>
    <xf numFmtId="167" fontId="12" fillId="0" borderId="12" xfId="1" applyNumberFormat="1" applyFont="1" applyBorder="1" applyAlignment="1">
      <alignment horizontal="right" vertical="top"/>
    </xf>
    <xf numFmtId="168" fontId="12" fillId="0" borderId="13" xfId="1" applyNumberFormat="1" applyFont="1" applyBorder="1" applyAlignment="1">
      <alignment horizontal="right" vertical="top"/>
    </xf>
    <xf numFmtId="168" fontId="12" fillId="0" borderId="14" xfId="1" applyNumberFormat="1" applyFont="1" applyBorder="1" applyAlignment="1">
      <alignment horizontal="right" vertical="top"/>
    </xf>
    <xf numFmtId="0" fontId="12" fillId="0" borderId="16" xfId="1" applyFont="1" applyBorder="1" applyAlignment="1">
      <alignment horizontal="left" vertical="top"/>
    </xf>
    <xf numFmtId="167" fontId="12" fillId="0" borderId="17" xfId="1" applyNumberFormat="1" applyFont="1" applyBorder="1" applyAlignment="1">
      <alignment horizontal="right" vertical="top"/>
    </xf>
    <xf numFmtId="168" fontId="12" fillId="0" borderId="18" xfId="1" applyNumberFormat="1" applyFont="1" applyBorder="1" applyAlignment="1">
      <alignment horizontal="right" vertical="top"/>
    </xf>
    <xf numFmtId="168" fontId="12" fillId="0" borderId="19" xfId="1" applyNumberFormat="1" applyFont="1" applyBorder="1" applyAlignment="1">
      <alignment horizontal="right" vertical="top"/>
    </xf>
    <xf numFmtId="0" fontId="12" fillId="0" borderId="21" xfId="1" applyFont="1" applyBorder="1" applyAlignment="1">
      <alignment horizontal="left" vertical="top" wrapText="1"/>
    </xf>
    <xf numFmtId="167" fontId="12" fillId="0" borderId="22" xfId="1" applyNumberFormat="1" applyFont="1" applyBorder="1" applyAlignment="1">
      <alignment horizontal="right" vertical="top"/>
    </xf>
    <xf numFmtId="168" fontId="12" fillId="0" borderId="23" xfId="1" applyNumberFormat="1" applyFont="1" applyBorder="1" applyAlignment="1">
      <alignment horizontal="right" vertical="top"/>
    </xf>
    <xf numFmtId="0" fontId="12" fillId="0" borderId="24" xfId="1" applyFont="1" applyBorder="1" applyAlignment="1">
      <alignment horizontal="left" vertical="top" wrapText="1"/>
    </xf>
    <xf numFmtId="0" fontId="10" fillId="0" borderId="0" xfId="2"/>
    <xf numFmtId="0" fontId="12" fillId="0" borderId="7" xfId="2" applyFont="1" applyBorder="1" applyAlignment="1">
      <alignment horizontal="center" wrapText="1"/>
    </xf>
    <xf numFmtId="0" fontId="12" fillId="0" borderId="8" xfId="2" applyFont="1" applyBorder="1" applyAlignment="1">
      <alignment horizontal="center" wrapText="1"/>
    </xf>
    <xf numFmtId="0" fontId="12" fillId="0" borderId="9" xfId="2" applyFont="1" applyBorder="1" applyAlignment="1">
      <alignment horizontal="center" wrapText="1"/>
    </xf>
    <xf numFmtId="0" fontId="12" fillId="0" borderId="11" xfId="2" applyFont="1" applyBorder="1" applyAlignment="1">
      <alignment horizontal="left" vertical="top"/>
    </xf>
    <xf numFmtId="167" fontId="12" fillId="0" borderId="12" xfId="2" applyNumberFormat="1" applyFont="1" applyBorder="1" applyAlignment="1">
      <alignment horizontal="right" vertical="top"/>
    </xf>
    <xf numFmtId="168" fontId="12" fillId="0" borderId="13" xfId="2" applyNumberFormat="1" applyFont="1" applyBorder="1" applyAlignment="1">
      <alignment horizontal="right" vertical="top"/>
    </xf>
    <xf numFmtId="168" fontId="12" fillId="0" borderId="14" xfId="2" applyNumberFormat="1" applyFont="1" applyBorder="1" applyAlignment="1">
      <alignment horizontal="right" vertical="top"/>
    </xf>
    <xf numFmtId="0" fontId="12" fillId="0" borderId="16" xfId="2" applyFont="1" applyBorder="1" applyAlignment="1">
      <alignment horizontal="left" vertical="top"/>
    </xf>
    <xf numFmtId="167" fontId="12" fillId="0" borderId="17" xfId="2" applyNumberFormat="1" applyFont="1" applyBorder="1" applyAlignment="1">
      <alignment horizontal="right" vertical="top"/>
    </xf>
    <xf numFmtId="168" fontId="12" fillId="0" borderId="18" xfId="2" applyNumberFormat="1" applyFont="1" applyBorder="1" applyAlignment="1">
      <alignment horizontal="right" vertical="top"/>
    </xf>
    <xf numFmtId="168" fontId="12" fillId="0" borderId="19" xfId="2" applyNumberFormat="1" applyFont="1" applyBorder="1" applyAlignment="1">
      <alignment horizontal="right" vertical="top"/>
    </xf>
    <xf numFmtId="0" fontId="12" fillId="0" borderId="21" xfId="2" applyFont="1" applyBorder="1" applyAlignment="1">
      <alignment horizontal="left" vertical="top" wrapText="1"/>
    </xf>
    <xf numFmtId="167" fontId="12" fillId="0" borderId="22" xfId="2" applyNumberFormat="1" applyFont="1" applyBorder="1" applyAlignment="1">
      <alignment horizontal="right" vertical="top"/>
    </xf>
    <xf numFmtId="168" fontId="12" fillId="0" borderId="23" xfId="2" applyNumberFormat="1" applyFont="1" applyBorder="1" applyAlignment="1">
      <alignment horizontal="right" vertical="top"/>
    </xf>
    <xf numFmtId="0" fontId="12" fillId="0" borderId="24" xfId="2" applyFont="1" applyBorder="1" applyAlignment="1">
      <alignment horizontal="left" vertical="top" wrapText="1"/>
    </xf>
    <xf numFmtId="0" fontId="12" fillId="0" borderId="5" xfId="2" applyFont="1" applyBorder="1" applyAlignment="1">
      <alignment horizontal="left" vertical="top" wrapText="1"/>
    </xf>
    <xf numFmtId="0" fontId="12" fillId="0" borderId="6" xfId="2" applyFont="1" applyBorder="1" applyAlignment="1">
      <alignment horizontal="left" vertical="top"/>
    </xf>
    <xf numFmtId="167" fontId="12" fillId="0" borderId="7" xfId="2" applyNumberFormat="1" applyFont="1" applyBorder="1" applyAlignment="1">
      <alignment horizontal="right" vertical="top"/>
    </xf>
    <xf numFmtId="168" fontId="12" fillId="0" borderId="8" xfId="2" applyNumberFormat="1" applyFont="1" applyBorder="1" applyAlignment="1">
      <alignment horizontal="right" vertical="top"/>
    </xf>
    <xf numFmtId="168" fontId="12" fillId="0" borderId="9" xfId="2" applyNumberFormat="1" applyFont="1" applyBorder="1" applyAlignment="1">
      <alignment horizontal="right" vertical="top"/>
    </xf>
    <xf numFmtId="0" fontId="12" fillId="0" borderId="16" xfId="2" applyFont="1" applyBorder="1" applyAlignment="1">
      <alignment horizontal="left" vertical="top" wrapText="1"/>
    </xf>
    <xf numFmtId="0" fontId="12" fillId="0" borderId="19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 wrapText="1"/>
    </xf>
    <xf numFmtId="0" fontId="12" fillId="0" borderId="18" xfId="2" applyFont="1" applyBorder="1" applyAlignment="1">
      <alignment horizontal="left" vertical="top" wrapText="1"/>
    </xf>
    <xf numFmtId="0" fontId="12" fillId="0" borderId="23" xfId="2" applyFont="1" applyBorder="1" applyAlignment="1">
      <alignment horizontal="left" vertical="top" wrapText="1"/>
    </xf>
    <xf numFmtId="0" fontId="10" fillId="0" borderId="0" xfId="3"/>
    <xf numFmtId="0" fontId="12" fillId="0" borderId="7" xfId="3" applyFont="1" applyBorder="1" applyAlignment="1">
      <alignment horizontal="center" wrapText="1"/>
    </xf>
    <xf numFmtId="0" fontId="12" fillId="0" borderId="8" xfId="3" applyFont="1" applyBorder="1" applyAlignment="1">
      <alignment horizontal="center" wrapText="1"/>
    </xf>
    <xf numFmtId="0" fontId="12" fillId="0" borderId="9" xfId="3" applyFont="1" applyBorder="1" applyAlignment="1">
      <alignment horizontal="center" wrapText="1"/>
    </xf>
    <xf numFmtId="0" fontId="12" fillId="0" borderId="11" xfId="3" applyFont="1" applyBorder="1" applyAlignment="1">
      <alignment horizontal="left" vertical="top"/>
    </xf>
    <xf numFmtId="167" fontId="12" fillId="0" borderId="12" xfId="3" applyNumberFormat="1" applyFont="1" applyBorder="1" applyAlignment="1">
      <alignment horizontal="right" vertical="top"/>
    </xf>
    <xf numFmtId="168" fontId="12" fillId="0" borderId="13" xfId="3" applyNumberFormat="1" applyFont="1" applyBorder="1" applyAlignment="1">
      <alignment horizontal="right" vertical="top"/>
    </xf>
    <xf numFmtId="168" fontId="12" fillId="0" borderId="14" xfId="3" applyNumberFormat="1" applyFont="1" applyBorder="1" applyAlignment="1">
      <alignment horizontal="right" vertical="top"/>
    </xf>
    <xf numFmtId="0" fontId="12" fillId="0" borderId="16" xfId="3" applyFont="1" applyBorder="1" applyAlignment="1">
      <alignment horizontal="left" vertical="top"/>
    </xf>
    <xf numFmtId="167" fontId="12" fillId="0" borderId="17" xfId="3" applyNumberFormat="1" applyFont="1" applyBorder="1" applyAlignment="1">
      <alignment horizontal="right" vertical="top"/>
    </xf>
    <xf numFmtId="168" fontId="12" fillId="0" borderId="18" xfId="3" applyNumberFormat="1" applyFont="1" applyBorder="1" applyAlignment="1">
      <alignment horizontal="right" vertical="top"/>
    </xf>
    <xf numFmtId="168" fontId="12" fillId="0" borderId="19" xfId="3" applyNumberFormat="1" applyFont="1" applyBorder="1" applyAlignment="1">
      <alignment horizontal="right" vertical="top"/>
    </xf>
    <xf numFmtId="0" fontId="12" fillId="0" borderId="21" xfId="3" applyFont="1" applyBorder="1" applyAlignment="1">
      <alignment horizontal="left" vertical="top" wrapText="1"/>
    </xf>
    <xf numFmtId="167" fontId="12" fillId="0" borderId="22" xfId="3" applyNumberFormat="1" applyFont="1" applyBorder="1" applyAlignment="1">
      <alignment horizontal="right" vertical="top"/>
    </xf>
    <xf numFmtId="168" fontId="12" fillId="0" borderId="23" xfId="3" applyNumberFormat="1" applyFont="1" applyBorder="1" applyAlignment="1">
      <alignment horizontal="right" vertical="top"/>
    </xf>
    <xf numFmtId="0" fontId="12" fillId="0" borderId="24" xfId="3" applyFont="1" applyBorder="1" applyAlignment="1">
      <alignment horizontal="left" vertical="top" wrapText="1"/>
    </xf>
    <xf numFmtId="0" fontId="12" fillId="0" borderId="5" xfId="3" applyFont="1" applyBorder="1" applyAlignment="1">
      <alignment horizontal="left" vertical="top" wrapText="1"/>
    </xf>
    <xf numFmtId="0" fontId="12" fillId="0" borderId="6" xfId="3" applyFont="1" applyBorder="1" applyAlignment="1">
      <alignment horizontal="left" vertical="top"/>
    </xf>
    <xf numFmtId="167" fontId="12" fillId="0" borderId="7" xfId="3" applyNumberFormat="1" applyFont="1" applyBorder="1" applyAlignment="1">
      <alignment horizontal="right" vertical="top"/>
    </xf>
    <xf numFmtId="168" fontId="12" fillId="0" borderId="8" xfId="3" applyNumberFormat="1" applyFont="1" applyBorder="1" applyAlignment="1">
      <alignment horizontal="right" vertical="top"/>
    </xf>
    <xf numFmtId="168" fontId="12" fillId="0" borderId="9" xfId="3" applyNumberFormat="1" applyFont="1" applyBorder="1" applyAlignment="1">
      <alignment horizontal="right" vertical="top"/>
    </xf>
    <xf numFmtId="0" fontId="12" fillId="0" borderId="16" xfId="3" applyFont="1" applyBorder="1" applyAlignment="1">
      <alignment horizontal="left" vertical="top" wrapText="1"/>
    </xf>
    <xf numFmtId="0" fontId="12" fillId="0" borderId="19" xfId="3" applyFont="1" applyBorder="1" applyAlignment="1">
      <alignment horizontal="left" vertical="top" wrapText="1"/>
    </xf>
    <xf numFmtId="0" fontId="12" fillId="0" borderId="15" xfId="3" applyFont="1" applyBorder="1" applyAlignment="1">
      <alignment horizontal="left" vertical="top" wrapText="1"/>
    </xf>
    <xf numFmtId="0" fontId="12" fillId="0" borderId="18" xfId="3" applyFont="1" applyBorder="1" applyAlignment="1">
      <alignment horizontal="left" vertical="top" wrapText="1"/>
    </xf>
    <xf numFmtId="0" fontId="12" fillId="0" borderId="23" xfId="3" applyFont="1" applyBorder="1" applyAlignment="1">
      <alignment horizontal="left" vertical="top" wrapText="1"/>
    </xf>
    <xf numFmtId="0" fontId="12" fillId="0" borderId="5" xfId="1" applyFont="1" applyFill="1" applyBorder="1" applyAlignment="1">
      <alignment horizontal="left" vertical="top" wrapText="1"/>
    </xf>
    <xf numFmtId="0" fontId="10" fillId="0" borderId="0" xfId="1" applyFill="1"/>
    <xf numFmtId="0" fontId="0" fillId="0" borderId="0" xfId="0" applyFill="1"/>
    <xf numFmtId="0" fontId="13" fillId="0" borderId="0" xfId="0" applyFont="1"/>
    <xf numFmtId="0" fontId="14" fillId="0" borderId="0" xfId="4"/>
    <xf numFmtId="0" fontId="15" fillId="0" borderId="7" xfId="4" applyFont="1" applyBorder="1" applyAlignment="1">
      <alignment horizontal="center" wrapText="1"/>
    </xf>
    <xf numFmtId="0" fontId="15" fillId="0" borderId="8" xfId="4" applyFont="1" applyBorder="1" applyAlignment="1">
      <alignment horizontal="center" wrapText="1"/>
    </xf>
    <xf numFmtId="0" fontId="15" fillId="0" borderId="9" xfId="4" applyFont="1" applyBorder="1" applyAlignment="1">
      <alignment horizontal="center" wrapText="1"/>
    </xf>
    <xf numFmtId="0" fontId="15" fillId="0" borderId="11" xfId="4" applyFont="1" applyBorder="1" applyAlignment="1">
      <alignment horizontal="left" vertical="top"/>
    </xf>
    <xf numFmtId="167" fontId="15" fillId="0" borderId="12" xfId="4" applyNumberFormat="1" applyFont="1" applyBorder="1" applyAlignment="1">
      <alignment horizontal="right" vertical="top"/>
    </xf>
    <xf numFmtId="168" fontId="15" fillId="0" borderId="13" xfId="4" applyNumberFormat="1" applyFont="1" applyBorder="1" applyAlignment="1">
      <alignment horizontal="right" vertical="top"/>
    </xf>
    <xf numFmtId="168" fontId="15" fillId="0" borderId="14" xfId="4" applyNumberFormat="1" applyFont="1" applyBorder="1" applyAlignment="1">
      <alignment horizontal="right" vertical="top"/>
    </xf>
    <xf numFmtId="0" fontId="15" fillId="0" borderId="16" xfId="4" applyFont="1" applyBorder="1" applyAlignment="1">
      <alignment horizontal="left" vertical="top"/>
    </xf>
    <xf numFmtId="167" fontId="15" fillId="0" borderId="17" xfId="4" applyNumberFormat="1" applyFont="1" applyBorder="1" applyAlignment="1">
      <alignment horizontal="right" vertical="top"/>
    </xf>
    <xf numFmtId="168" fontId="15" fillId="0" borderId="18" xfId="4" applyNumberFormat="1" applyFont="1" applyBorder="1" applyAlignment="1">
      <alignment horizontal="right" vertical="top"/>
    </xf>
    <xf numFmtId="168" fontId="15" fillId="0" borderId="19" xfId="4" applyNumberFormat="1" applyFont="1" applyBorder="1" applyAlignment="1">
      <alignment horizontal="right" vertical="top"/>
    </xf>
    <xf numFmtId="0" fontId="15" fillId="0" borderId="16" xfId="4" applyFont="1" applyBorder="1" applyAlignment="1">
      <alignment horizontal="left" vertical="top" wrapText="1"/>
    </xf>
    <xf numFmtId="0" fontId="15" fillId="0" borderId="19" xfId="4" applyFont="1" applyBorder="1" applyAlignment="1">
      <alignment horizontal="left" vertical="top" wrapText="1"/>
    </xf>
    <xf numFmtId="0" fontId="15" fillId="0" borderId="15" xfId="4" applyFont="1" applyBorder="1" applyAlignment="1">
      <alignment horizontal="left" vertical="top" wrapText="1"/>
    </xf>
    <xf numFmtId="0" fontId="15" fillId="0" borderId="18" xfId="4" applyFont="1" applyBorder="1" applyAlignment="1">
      <alignment horizontal="left" vertical="top" wrapText="1"/>
    </xf>
    <xf numFmtId="167" fontId="15" fillId="0" borderId="22" xfId="4" applyNumberFormat="1" applyFont="1" applyBorder="1" applyAlignment="1">
      <alignment horizontal="right" vertical="top"/>
    </xf>
    <xf numFmtId="168" fontId="15" fillId="0" borderId="23" xfId="4" applyNumberFormat="1" applyFont="1" applyBorder="1" applyAlignment="1">
      <alignment horizontal="right" vertical="top"/>
    </xf>
    <xf numFmtId="0" fontId="15" fillId="0" borderId="23" xfId="4" applyFont="1" applyBorder="1" applyAlignment="1">
      <alignment horizontal="left" vertical="top" wrapText="1"/>
    </xf>
    <xf numFmtId="0" fontId="15" fillId="0" borderId="24" xfId="4" applyFont="1" applyBorder="1" applyAlignment="1">
      <alignment horizontal="left" vertical="top" wrapText="1"/>
    </xf>
    <xf numFmtId="0" fontId="15" fillId="0" borderId="0" xfId="4" applyFont="1" applyBorder="1" applyAlignment="1">
      <alignment horizontal="left" vertical="top" wrapText="1"/>
    </xf>
    <xf numFmtId="167" fontId="15" fillId="0" borderId="0" xfId="4" applyNumberFormat="1" applyFont="1" applyBorder="1" applyAlignment="1">
      <alignment horizontal="right" vertical="top"/>
    </xf>
    <xf numFmtId="168" fontId="15" fillId="0" borderId="0" xfId="4" applyNumberFormat="1" applyFont="1" applyBorder="1" applyAlignment="1">
      <alignment horizontal="right" vertical="top"/>
    </xf>
    <xf numFmtId="0" fontId="15" fillId="0" borderId="0" xfId="4" applyFont="1" applyFill="1" applyBorder="1" applyAlignment="1">
      <alignment horizontal="center" wrapText="1"/>
    </xf>
    <xf numFmtId="167" fontId="15" fillId="0" borderId="0" xfId="4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wrapText="1"/>
    </xf>
    <xf numFmtId="167" fontId="0" fillId="0" borderId="0" xfId="0" applyNumberForma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wrapText="1"/>
    </xf>
    <xf numFmtId="168" fontId="12" fillId="0" borderId="0" xfId="3" applyNumberFormat="1" applyFont="1" applyBorder="1" applyAlignment="1">
      <alignment horizontal="right" vertical="top"/>
    </xf>
    <xf numFmtId="0" fontId="12" fillId="0" borderId="0" xfId="3" applyFont="1" applyBorder="1" applyAlignment="1">
      <alignment horizontal="left" vertical="top" wrapText="1"/>
    </xf>
    <xf numFmtId="1" fontId="3" fillId="0" borderId="0" xfId="0" applyNumberFormat="1" applyFont="1"/>
    <xf numFmtId="2" fontId="3" fillId="0" borderId="0" xfId="0" applyNumberFormat="1" applyFont="1"/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165" fontId="3" fillId="2" borderId="0" xfId="0" applyNumberFormat="1" applyFont="1" applyFill="1" applyBorder="1"/>
    <xf numFmtId="0" fontId="3" fillId="2" borderId="2" xfId="0" applyFont="1" applyFill="1" applyBorder="1"/>
    <xf numFmtId="165" fontId="3" fillId="2" borderId="2" xfId="0" applyNumberFormat="1" applyFont="1" applyFill="1" applyBorder="1"/>
    <xf numFmtId="0" fontId="3" fillId="2" borderId="1" xfId="0" applyFont="1" applyFill="1" applyBorder="1"/>
    <xf numFmtId="0" fontId="2" fillId="0" borderId="0" xfId="0" applyFont="1" applyFill="1" applyBorder="1" applyAlignment="1"/>
    <xf numFmtId="0" fontId="0" fillId="0" borderId="0" xfId="0" applyAlignment="1">
      <alignment wrapText="1"/>
    </xf>
    <xf numFmtId="0" fontId="3" fillId="0" borderId="0" xfId="0" applyFont="1" applyFill="1" applyAlignment="1">
      <alignment horizontal="center" wrapText="1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8" fillId="2" borderId="0" xfId="5" quotePrefix="1" applyFont="1" applyFill="1" applyBorder="1" applyAlignment="1" applyProtection="1">
      <alignment horizontal="center" vertical="center"/>
    </xf>
    <xf numFmtId="0" fontId="0" fillId="2" borderId="25" xfId="0" applyFill="1" applyBorder="1"/>
    <xf numFmtId="0" fontId="0" fillId="2" borderId="26" xfId="0" applyFill="1" applyBorder="1"/>
    <xf numFmtId="0" fontId="6" fillId="2" borderId="26" xfId="0" applyFont="1" applyFill="1" applyBorder="1" applyAlignment="1">
      <alignment horizontal="center" vertical="center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6" fillId="2" borderId="31" xfId="0" applyFont="1" applyFill="1" applyBorder="1" applyAlignment="1">
      <alignment horizontal="center" vertical="center"/>
    </xf>
    <xf numFmtId="0" fontId="0" fillId="2" borderId="32" xfId="0" applyFill="1" applyBorder="1"/>
    <xf numFmtId="1" fontId="3" fillId="0" borderId="33" xfId="0" applyNumberFormat="1" applyFont="1" applyBorder="1"/>
    <xf numFmtId="2" fontId="3" fillId="0" borderId="33" xfId="0" applyNumberFormat="1" applyFont="1" applyBorder="1"/>
    <xf numFmtId="1" fontId="3" fillId="0" borderId="4" xfId="0" applyNumberFormat="1" applyFont="1" applyBorder="1"/>
    <xf numFmtId="2" fontId="3" fillId="0" borderId="4" xfId="0" applyNumberFormat="1" applyFont="1" applyBorder="1"/>
    <xf numFmtId="0" fontId="3" fillId="2" borderId="0" xfId="0" applyFont="1" applyFill="1"/>
    <xf numFmtId="14" fontId="3" fillId="2" borderId="0" xfId="0" applyNumberFormat="1" applyFont="1" applyFill="1" applyAlignment="1">
      <alignment horizontal="left"/>
    </xf>
    <xf numFmtId="0" fontId="13" fillId="2" borderId="0" xfId="0" applyFont="1" applyFill="1"/>
    <xf numFmtId="0" fontId="20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left" wrapText="1"/>
    </xf>
    <xf numFmtId="0" fontId="3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wrapText="1"/>
    </xf>
    <xf numFmtId="0" fontId="3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wrapText="1"/>
    </xf>
    <xf numFmtId="0" fontId="8" fillId="2" borderId="35" xfId="0" applyFont="1" applyFill="1" applyBorder="1" applyAlignment="1">
      <alignment horizontal="center" vertical="center"/>
    </xf>
    <xf numFmtId="0" fontId="7" fillId="0" borderId="0" xfId="0" applyFont="1" applyAlignment="1"/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1" fontId="6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18" fillId="2" borderId="0" xfId="5" quotePrefix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0" fontId="18" fillId="2" borderId="0" xfId="5" applyFont="1" applyFill="1" applyBorder="1" applyAlignment="1" applyProtection="1">
      <alignment horizontal="center" vertical="center"/>
    </xf>
    <xf numFmtId="0" fontId="15" fillId="0" borderId="10" xfId="4" applyFont="1" applyBorder="1" applyAlignment="1">
      <alignment horizontal="left" vertical="top" wrapText="1"/>
    </xf>
    <xf numFmtId="0" fontId="15" fillId="0" borderId="15" xfId="4" applyFont="1" applyBorder="1" applyAlignment="1">
      <alignment horizontal="left" vertical="top" wrapText="1"/>
    </xf>
    <xf numFmtId="0" fontId="15" fillId="0" borderId="20" xfId="4" applyFont="1" applyBorder="1" applyAlignment="1">
      <alignment horizontal="left" vertical="top" wrapText="1"/>
    </xf>
    <xf numFmtId="0" fontId="15" fillId="0" borderId="21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left" wrapText="1"/>
    </xf>
    <xf numFmtId="0" fontId="15" fillId="0" borderId="6" xfId="4" applyFont="1" applyBorder="1" applyAlignment="1">
      <alignment horizontal="left" wrapText="1"/>
    </xf>
    <xf numFmtId="0" fontId="12" fillId="0" borderId="5" xfId="1" applyFont="1" applyBorder="1" applyAlignment="1">
      <alignment horizontal="left" wrapText="1"/>
    </xf>
    <xf numFmtId="0" fontId="12" fillId="0" borderId="6" xfId="1" applyFont="1" applyBorder="1" applyAlignment="1">
      <alignment horizontal="left" wrapText="1"/>
    </xf>
    <xf numFmtId="0" fontId="11" fillId="0" borderId="0" xfId="1" applyFont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left" vertical="top" wrapText="1"/>
    </xf>
    <xf numFmtId="0" fontId="12" fillId="0" borderId="15" xfId="1" applyFont="1" applyFill="1" applyBorder="1" applyAlignment="1">
      <alignment horizontal="left" vertical="top" wrapText="1"/>
    </xf>
    <xf numFmtId="0" fontId="12" fillId="0" borderId="20" xfId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left" wrapText="1"/>
    </xf>
    <xf numFmtId="0" fontId="12" fillId="0" borderId="6" xfId="2" applyFont="1" applyBorder="1" applyAlignment="1">
      <alignment horizontal="left" wrapText="1"/>
    </xf>
    <xf numFmtId="0" fontId="12" fillId="0" borderId="10" xfId="2" applyFont="1" applyBorder="1" applyAlignment="1">
      <alignment horizontal="left" vertical="top" wrapText="1"/>
    </xf>
    <xf numFmtId="0" fontId="12" fillId="0" borderId="15" xfId="2" applyFont="1" applyBorder="1" applyAlignment="1">
      <alignment horizontal="left" vertical="top" wrapText="1"/>
    </xf>
    <xf numFmtId="0" fontId="12" fillId="0" borderId="20" xfId="2" applyFont="1" applyBorder="1" applyAlignment="1">
      <alignment horizontal="left" vertical="top" wrapText="1"/>
    </xf>
    <xf numFmtId="0" fontId="12" fillId="0" borderId="21" xfId="2" applyFont="1" applyBorder="1" applyAlignment="1">
      <alignment horizontal="left" vertical="top" wrapText="1"/>
    </xf>
    <xf numFmtId="0" fontId="11" fillId="0" borderId="0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wrapText="1"/>
    </xf>
    <xf numFmtId="0" fontId="12" fillId="0" borderId="6" xfId="3" applyFont="1" applyBorder="1" applyAlignment="1">
      <alignment horizontal="left" wrapText="1"/>
    </xf>
    <xf numFmtId="0" fontId="12" fillId="0" borderId="10" xfId="3" applyFont="1" applyBorder="1" applyAlignment="1">
      <alignment horizontal="left" vertical="top" wrapText="1"/>
    </xf>
    <xf numFmtId="0" fontId="12" fillId="0" borderId="15" xfId="3" applyFont="1" applyBorder="1" applyAlignment="1">
      <alignment horizontal="left" vertical="top" wrapText="1"/>
    </xf>
    <xf numFmtId="0" fontId="12" fillId="0" borderId="20" xfId="3" applyFont="1" applyBorder="1" applyAlignment="1">
      <alignment horizontal="left" vertical="top" wrapText="1"/>
    </xf>
    <xf numFmtId="0" fontId="12" fillId="0" borderId="21" xfId="3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6">
    <cellStyle name="Hivatkozás" xfId="5" builtinId="8"/>
    <cellStyle name="Normál" xfId="0" builtinId="0"/>
    <cellStyle name="Normál_Munka10" xfId="1"/>
    <cellStyle name="Normál_Munka11" xfId="2"/>
    <cellStyle name="Normál_Munka12" xfId="3"/>
    <cellStyle name="Normál_Munka4" xfId="4"/>
  </cellStyles>
  <dxfs count="0"/>
  <tableStyles count="0" defaultTableStyle="TableStyleMedium9" defaultPivotStyle="PivotStyleLight16"/>
  <colors>
    <mruColors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F79646">
                  <a:lumMod val="75000"/>
                </a:srgbClr>
              </a:solidFill>
            </c:spPr>
          </c:dPt>
          <c:dPt>
            <c:idx val="5"/>
            <c:invertIfNegative val="0"/>
            <c:bubble3D val="0"/>
            <c:spPr>
              <a:solidFill>
                <a:prstClr val="black">
                  <a:lumMod val="75000"/>
                  <a:lumOff val="25000"/>
                </a:prstClr>
              </a:solidFill>
            </c:spPr>
          </c:dPt>
          <c:dLbls>
            <c:txPr>
              <a:bodyPr/>
              <a:lstStyle/>
              <a:p>
                <a:pPr>
                  <a:defRPr b="0">
                    <a:latin typeface="Palatino Linotype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[2]Munka5!$AF$33:$AF$38</c:f>
              <c:strCache>
                <c:ptCount val="6"/>
                <c:pt idx="0">
                  <c:v>az RFKB-k döntései a növekedést célozták meg</c:v>
                </c:pt>
                <c:pt idx="1">
                  <c:v>a tanulói létszám nőtt</c:v>
                </c:pt>
                <c:pt idx="2">
                  <c:v>RFKB-k döntései a csökkenést célozták meg</c:v>
                </c:pt>
                <c:pt idx="3">
                  <c:v>a tanulói létszám csökkent</c:v>
                </c:pt>
                <c:pt idx="4">
                  <c:v>RFKB-k döntései az adott szakmacsoport esetében nem voltak egységesek</c:v>
                </c:pt>
                <c:pt idx="5">
                  <c:v>a tanuló létszám nem változott</c:v>
                </c:pt>
              </c:strCache>
            </c:strRef>
          </c:cat>
          <c:val>
            <c:numRef>
              <c:f>[2]Munka5!$AG$33:$AG$38</c:f>
              <c:numCache>
                <c:formatCode>General</c:formatCode>
                <c:ptCount val="6"/>
                <c:pt idx="0">
                  <c:v>9</c:v>
                </c:pt>
                <c:pt idx="1">
                  <c:v>49</c:v>
                </c:pt>
                <c:pt idx="2">
                  <c:v>59</c:v>
                </c:pt>
                <c:pt idx="3">
                  <c:v>39</c:v>
                </c:pt>
                <c:pt idx="4">
                  <c:v>32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92128"/>
        <c:axId val="68193664"/>
      </c:barChart>
      <c:catAx>
        <c:axId val="681921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68193664"/>
        <c:crosses val="autoZero"/>
        <c:auto val="1"/>
        <c:lblAlgn val="ctr"/>
        <c:lblOffset val="100"/>
        <c:noMultiLvlLbl val="0"/>
      </c:catAx>
      <c:valAx>
        <c:axId val="6819366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68192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'9'!$A$27</c:f>
              <c:strCache>
                <c:ptCount val="1"/>
                <c:pt idx="0">
                  <c:v>egységesen támogatott vagy nem támogatott szakmacsoportok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2"/>
              <c:layout>
                <c:manualLayout>
                  <c:x val="-3.388395200004702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Palatino Linotype" pitchFamily="18" charset="0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'9'!$B$26:$E$26</c:f>
              <c:strCache>
                <c:ptCount val="4"/>
                <c:pt idx="0">
                  <c:v>azon döntések aránya, amelyeket azoknak megfelelő létszámbeli változások követtek az 1. esetben</c:v>
                </c:pt>
                <c:pt idx="1">
                  <c:v> azon döntések aránya, amelyeket azokkal kifejezetten ellentétes  létszámbeli változások követtek az 1. esetben</c:v>
                </c:pt>
                <c:pt idx="2">
                  <c:v>azon döntések aránya, amelyeket azoknak megfelelő létszámbeli változások követtek a 2. esetben</c:v>
                </c:pt>
                <c:pt idx="3">
                  <c:v> azon döntések aránya, amelyeket azokkal kifejezetten ellentétes  létszámbeli változások követtek 2. esetben</c:v>
                </c:pt>
              </c:strCache>
            </c:strRef>
          </c:cat>
          <c:val>
            <c:numRef>
              <c:f>'9'!$B$27:$E$27</c:f>
              <c:numCache>
                <c:formatCode>General</c:formatCode>
                <c:ptCount val="4"/>
                <c:pt idx="0">
                  <c:v>33.799999999999997</c:v>
                </c:pt>
                <c:pt idx="1">
                  <c:v>25.6</c:v>
                </c:pt>
                <c:pt idx="2">
                  <c:v>33.799999999999997</c:v>
                </c:pt>
                <c:pt idx="3">
                  <c:v>25.6</c:v>
                </c:pt>
              </c:numCache>
            </c:numRef>
          </c:val>
        </c:ser>
        <c:ser>
          <c:idx val="1"/>
          <c:order val="1"/>
          <c:tx>
            <c:strRef>
              <c:f>'9'!$A$28</c:f>
              <c:strCache>
                <c:ptCount val="1"/>
                <c:pt idx="0">
                  <c:v>1. eset: támogatottnak tekintjük a támogatott, illetve nem támogatott szakképesítéseket egyaránt tartalmazó szakmacsoportokat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Palatino Linotype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'9'!$B$26:$E$26</c:f>
              <c:strCache>
                <c:ptCount val="4"/>
                <c:pt idx="0">
                  <c:v>azon döntések aránya, amelyeket azoknak megfelelő létszámbeli változások követtek az 1. esetben</c:v>
                </c:pt>
                <c:pt idx="1">
                  <c:v> azon döntések aránya, amelyeket azokkal kifejezetten ellentétes  létszámbeli változások követtek az 1. esetben</c:v>
                </c:pt>
                <c:pt idx="2">
                  <c:v>azon döntések aránya, amelyeket azoknak megfelelő létszámbeli változások követtek a 2. esetben</c:v>
                </c:pt>
                <c:pt idx="3">
                  <c:v> azon döntések aránya, amelyeket azokkal kifejezetten ellentétes  létszámbeli változások követtek 2. esetben</c:v>
                </c:pt>
              </c:strCache>
            </c:strRef>
          </c:cat>
          <c:val>
            <c:numRef>
              <c:f>'9'!$B$28:$E$28</c:f>
              <c:numCache>
                <c:formatCode>0.0</c:formatCode>
                <c:ptCount val="4"/>
                <c:pt idx="0" formatCode="General">
                  <c:v>20.3</c:v>
                </c:pt>
                <c:pt idx="1">
                  <c:v>9</c:v>
                </c:pt>
              </c:numCache>
            </c:numRef>
          </c:val>
        </c:ser>
        <c:ser>
          <c:idx val="2"/>
          <c:order val="2"/>
          <c:tx>
            <c:strRef>
              <c:f>'9'!$A$29</c:f>
              <c:strCache>
                <c:ptCount val="1"/>
                <c:pt idx="0">
                  <c:v>2. eset: nem támogatottnak tekintjük a támogatott, illetve nem támogatott szakképesítéseket egyaránt tartalmazó szakmacsoportokat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Palatino Linotype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'9'!$B$26:$E$26</c:f>
              <c:strCache>
                <c:ptCount val="4"/>
                <c:pt idx="0">
                  <c:v>azon döntések aránya, amelyeket azoknak megfelelő létszámbeli változások követtek az 1. esetben</c:v>
                </c:pt>
                <c:pt idx="1">
                  <c:v> azon döntések aránya, amelyeket azokkal kifejezetten ellentétes  létszámbeli változások követtek az 1. esetben</c:v>
                </c:pt>
                <c:pt idx="2">
                  <c:v>azon döntések aránya, amelyeket azoknak megfelelő létszámbeli változások követtek a 2. esetben</c:v>
                </c:pt>
                <c:pt idx="3">
                  <c:v> azon döntések aránya, amelyeket azokkal kifejezetten ellentétes  létszámbeli változások követtek 2. esetben</c:v>
                </c:pt>
              </c:strCache>
            </c:strRef>
          </c:cat>
          <c:val>
            <c:numRef>
              <c:f>'9'!$B$29:$E$29</c:f>
              <c:numCache>
                <c:formatCode>General</c:formatCode>
                <c:ptCount val="4"/>
                <c:pt idx="2" formatCode="0.0">
                  <c:v>9</c:v>
                </c:pt>
                <c:pt idx="3" formatCode="0.0">
                  <c:v>20.3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92224"/>
        <c:axId val="90710400"/>
      </c:barChart>
      <c:catAx>
        <c:axId val="9069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90710400"/>
        <c:crosses val="autoZero"/>
        <c:auto val="1"/>
        <c:lblAlgn val="ctr"/>
        <c:lblOffset val="100"/>
        <c:noMultiLvlLbl val="0"/>
      </c:catAx>
      <c:valAx>
        <c:axId val="907104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90692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Palatino Linotype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'10'!$B$32</c:f>
              <c:strCache>
                <c:ptCount val="1"/>
                <c:pt idx="0">
                  <c:v>egyöntetű döntések</c:v>
                </c:pt>
              </c:strCache>
            </c:strRef>
          </c:tx>
          <c:spPr>
            <a:solidFill>
              <a:prstClr val="black">
                <a:lumMod val="75000"/>
                <a:lumOff val="2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Palatino Linotype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'10'!$A$33:$A$36</c:f>
              <c:strCache>
                <c:ptCount val="4"/>
                <c:pt idx="0">
                  <c:v>azon csökkentés irányába mutató döntések aránya, amelyeket létszámcsökkenés követett</c:v>
                </c:pt>
                <c:pt idx="1">
                  <c:v>azon növekedés irányába mutató döntések aránya, amelyeket létszámnövekedés követett</c:v>
                </c:pt>
                <c:pt idx="2">
                  <c:v>azon csökkentés irányába mutató döntések aránya, amelyeket létszámnövekedés követett</c:v>
                </c:pt>
                <c:pt idx="3">
                  <c:v>azon növekedés irányába mutató döntések aránya, amelyeket létszámcsökkenés követett</c:v>
                </c:pt>
              </c:strCache>
            </c:strRef>
          </c:cat>
          <c:val>
            <c:numRef>
              <c:f>'10'!$B$33:$B$36</c:f>
              <c:numCache>
                <c:formatCode>0.0</c:formatCode>
                <c:ptCount val="4"/>
                <c:pt idx="0">
                  <c:v>47.8</c:v>
                </c:pt>
                <c:pt idx="1">
                  <c:v>13.8</c:v>
                </c:pt>
                <c:pt idx="2">
                  <c:v>39.5</c:v>
                </c:pt>
                <c:pt idx="3">
                  <c:v>5.5</c:v>
                </c:pt>
              </c:numCache>
            </c:numRef>
          </c:val>
        </c:ser>
        <c:ser>
          <c:idx val="1"/>
          <c:order val="1"/>
          <c:tx>
            <c:strRef>
              <c:f>'10'!$C$32</c:f>
              <c:strCache>
                <c:ptCount val="1"/>
                <c:pt idx="0">
                  <c:v>nem egyöntetű döntések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0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>
                    <a:latin typeface="Palatino Linotype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'10'!$A$33:$A$36</c:f>
              <c:strCache>
                <c:ptCount val="4"/>
                <c:pt idx="0">
                  <c:v>azon csökkentés irányába mutató döntések aránya, amelyeket létszámcsökkenés követett</c:v>
                </c:pt>
                <c:pt idx="1">
                  <c:v>azon növekedés irányába mutató döntések aránya, amelyeket létszámnövekedés követett</c:v>
                </c:pt>
                <c:pt idx="2">
                  <c:v>azon csökkentés irányába mutató döntések aránya, amelyeket létszámnövekedés követett</c:v>
                </c:pt>
                <c:pt idx="3">
                  <c:v>azon növekedés irányába mutató döntések aránya, amelyeket létszámcsökkenés követett</c:v>
                </c:pt>
              </c:strCache>
            </c:strRef>
          </c:cat>
          <c:val>
            <c:numRef>
              <c:f>'10'!$C$33:$C$36</c:f>
              <c:numCache>
                <c:formatCode>0.0</c:formatCode>
                <c:ptCount val="4"/>
                <c:pt idx="0">
                  <c:v>0</c:v>
                </c:pt>
                <c:pt idx="1">
                  <c:v>49.5</c:v>
                </c:pt>
                <c:pt idx="2">
                  <c:v>0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745472"/>
        <c:axId val="90755456"/>
      </c:barChart>
      <c:catAx>
        <c:axId val="90745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90755456"/>
        <c:crosses val="autoZero"/>
        <c:auto val="1"/>
        <c:lblAlgn val="ctr"/>
        <c:lblOffset val="100"/>
        <c:noMultiLvlLbl val="0"/>
      </c:catAx>
      <c:valAx>
        <c:axId val="907554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90745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Palatino Linotype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'11'!$B$30</c:f>
              <c:strCache>
                <c:ptCount val="1"/>
                <c:pt idx="0">
                  <c:v>egységesen támogatott és nem támogatott szakmacsoportok</c:v>
                </c:pt>
              </c:strCache>
            </c:strRef>
          </c:tx>
          <c:spPr>
            <a:solidFill>
              <a:prstClr val="black">
                <a:lumMod val="75000"/>
                <a:lumOff val="2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Palatino Linotype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'11'!$A$31:$A$34</c:f>
              <c:strCache>
                <c:ptCount val="4"/>
                <c:pt idx="0">
                  <c:v>azon csökkentés irányába mutató döntések aránya, amelyeket létszámcsökkenés követett</c:v>
                </c:pt>
                <c:pt idx="1">
                  <c:v>azon növekedés irányába mutató döntések aránya, amelyeket létszámnövekedés követett</c:v>
                </c:pt>
                <c:pt idx="2">
                  <c:v>azon csökkentés irányába mutató döntések aránya, amelyeket létszámnövekedés követett</c:v>
                </c:pt>
                <c:pt idx="3">
                  <c:v>azon növekedés irányába mutató döntések aránya, amelyeket létszámcsökkenés követett</c:v>
                </c:pt>
              </c:strCache>
            </c:strRef>
          </c:cat>
          <c:val>
            <c:numRef>
              <c:f>'11'!$B$31:$B$34</c:f>
              <c:numCache>
                <c:formatCode>General</c:formatCode>
                <c:ptCount val="4"/>
                <c:pt idx="0">
                  <c:v>30.9</c:v>
                </c:pt>
                <c:pt idx="1">
                  <c:v>65.2</c:v>
                </c:pt>
                <c:pt idx="2">
                  <c:v>25.5</c:v>
                </c:pt>
                <c:pt idx="3">
                  <c:v>26.1</c:v>
                </c:pt>
              </c:numCache>
            </c:numRef>
          </c:val>
        </c:ser>
        <c:ser>
          <c:idx val="1"/>
          <c:order val="1"/>
          <c:tx>
            <c:strRef>
              <c:f>'11'!$C$30</c:f>
              <c:strCache>
                <c:ptCount val="1"/>
                <c:pt idx="0">
                  <c:v>támogatott, illetve nem támogatott szakképesítéseket egyaránt tartalmazó szakmacsoportok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/>
              <a:lstStyle/>
              <a:p>
                <a:pPr>
                  <a:defRPr sz="1000">
                    <a:latin typeface="Palatino Linotype" pitchFamily="18" charset="0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'11'!$A$31:$A$34</c:f>
              <c:strCache>
                <c:ptCount val="4"/>
                <c:pt idx="0">
                  <c:v>azon csökkentés irányába mutató döntések aránya, amelyeket létszámcsökkenés követett</c:v>
                </c:pt>
                <c:pt idx="1">
                  <c:v>azon növekedés irányába mutató döntések aránya, amelyeket létszámnövekedés követett</c:v>
                </c:pt>
                <c:pt idx="2">
                  <c:v>azon csökkentés irányába mutató döntések aránya, amelyeket létszámnövekedés követett</c:v>
                </c:pt>
                <c:pt idx="3">
                  <c:v>azon növekedés irányába mutató döntések aránya, amelyeket létszámcsökkenés követett</c:v>
                </c:pt>
              </c:strCache>
            </c:strRef>
          </c:cat>
          <c:val>
            <c:numRef>
              <c:f>'11'!$C$31:$C$34</c:f>
              <c:numCache>
                <c:formatCode>General</c:formatCode>
                <c:ptCount val="4"/>
                <c:pt idx="0">
                  <c:v>9.9</c:v>
                </c:pt>
                <c:pt idx="2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888448"/>
        <c:axId val="91951104"/>
      </c:barChart>
      <c:catAx>
        <c:axId val="9088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91951104"/>
        <c:crosses val="autoZero"/>
        <c:auto val="1"/>
        <c:lblAlgn val="ctr"/>
        <c:lblOffset val="100"/>
        <c:noMultiLvlLbl val="0"/>
      </c:catAx>
      <c:valAx>
        <c:axId val="9195110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Palatino Linotype" pitchFamily="18" charset="0"/>
              </a:defRPr>
            </a:pPr>
            <a:endParaRPr lang="hu-HU"/>
          </a:p>
        </c:txPr>
        <c:crossAx val="908884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Palatino Linotype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3</xdr:row>
      <xdr:rowOff>581025</xdr:rowOff>
    </xdr:from>
    <xdr:to>
      <xdr:col>3</xdr:col>
      <xdr:colOff>295835</xdr:colOff>
      <xdr:row>6</xdr:row>
      <xdr:rowOff>85725</xdr:rowOff>
    </xdr:to>
    <xdr:pic>
      <xdr:nvPicPr>
        <xdr:cNvPr id="2" name="Kép 1" descr="e-mai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0" y="1200150"/>
          <a:ext cx="92448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171452</xdr:colOff>
      <xdr:row>16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57151</xdr:rowOff>
    </xdr:from>
    <xdr:to>
      <xdr:col>6</xdr:col>
      <xdr:colOff>200025</xdr:colOff>
      <xdr:row>20</xdr:row>
      <xdr:rowOff>76199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0.08767</cdr:x>
      <cdr:y>0.01863</cdr:y>
    </cdr:from>
    <cdr:to>
      <cdr:x>0.15248</cdr:x>
      <cdr:y>0.08075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657224" y="57150"/>
          <a:ext cx="4857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</xdr:row>
      <xdr:rowOff>133351</xdr:rowOff>
    </xdr:from>
    <xdr:to>
      <xdr:col>8</xdr:col>
      <xdr:colOff>66676</xdr:colOff>
      <xdr:row>20</xdr:row>
      <xdr:rowOff>161926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1</xdr:row>
      <xdr:rowOff>148165</xdr:rowOff>
    </xdr:from>
    <xdr:to>
      <xdr:col>9</xdr:col>
      <xdr:colOff>550333</xdr:colOff>
      <xdr:row>18</xdr:row>
      <xdr:rowOff>42333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rganon%20Bt/Application%20Data/Microsoft/Excel/d&#246;nt&#233;sek_2012_1303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rganon%20Bt/Asztal/GVI/rfkb2/rfkb_&#250;j&#225;bra_201405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/>
      <sheetData sheetId="1">
        <row r="1">
          <cell r="A1" t="str">
            <v>okj</v>
          </cell>
          <cell r="B1" t="str">
            <v>szakmacsoport</v>
          </cell>
        </row>
        <row r="2">
          <cell r="A2">
            <v>2121501</v>
          </cell>
          <cell r="B2">
            <v>4</v>
          </cell>
        </row>
        <row r="3">
          <cell r="A3">
            <v>2121502</v>
          </cell>
          <cell r="B3">
            <v>21</v>
          </cell>
        </row>
        <row r="4">
          <cell r="A4">
            <v>2154101</v>
          </cell>
          <cell r="B4">
            <v>21</v>
          </cell>
        </row>
        <row r="5">
          <cell r="A5">
            <v>2154102</v>
          </cell>
          <cell r="B5">
            <v>21</v>
          </cell>
        </row>
        <row r="6">
          <cell r="A6">
            <v>2154103</v>
          </cell>
          <cell r="B6">
            <v>21</v>
          </cell>
        </row>
        <row r="7">
          <cell r="A7">
            <v>2154201</v>
          </cell>
          <cell r="B7">
            <v>10</v>
          </cell>
        </row>
        <row r="8">
          <cell r="A8">
            <v>2154202</v>
          </cell>
          <cell r="B8">
            <v>10</v>
          </cell>
        </row>
        <row r="9">
          <cell r="A9">
            <v>2154301</v>
          </cell>
          <cell r="B9">
            <v>11</v>
          </cell>
        </row>
        <row r="10">
          <cell r="A10">
            <v>2154302</v>
          </cell>
          <cell r="B10">
            <v>11</v>
          </cell>
        </row>
        <row r="11">
          <cell r="A11">
            <v>2154303</v>
          </cell>
          <cell r="B11">
            <v>12</v>
          </cell>
        </row>
        <row r="12">
          <cell r="A12">
            <v>2158201</v>
          </cell>
          <cell r="B12">
            <v>9</v>
          </cell>
        </row>
        <row r="13">
          <cell r="A13">
            <v>2162101</v>
          </cell>
          <cell r="B13">
            <v>20</v>
          </cell>
        </row>
        <row r="14">
          <cell r="A14">
            <v>2162102</v>
          </cell>
          <cell r="B14">
            <v>20</v>
          </cell>
        </row>
        <row r="15">
          <cell r="A15">
            <v>2162201</v>
          </cell>
          <cell r="B15">
            <v>20</v>
          </cell>
        </row>
        <row r="16">
          <cell r="A16">
            <v>2162202</v>
          </cell>
          <cell r="B16">
            <v>20</v>
          </cell>
        </row>
        <row r="17">
          <cell r="A17">
            <v>2162301</v>
          </cell>
          <cell r="B17">
            <v>20</v>
          </cell>
        </row>
        <row r="18">
          <cell r="A18">
            <v>2162302</v>
          </cell>
          <cell r="B18">
            <v>20</v>
          </cell>
        </row>
        <row r="19">
          <cell r="A19">
            <v>2181101</v>
          </cell>
          <cell r="B19">
            <v>18</v>
          </cell>
        </row>
        <row r="20">
          <cell r="A20">
            <v>2181401</v>
          </cell>
          <cell r="B20">
            <v>20</v>
          </cell>
        </row>
        <row r="21">
          <cell r="A21">
            <v>2185101</v>
          </cell>
          <cell r="B21">
            <v>14</v>
          </cell>
        </row>
        <row r="22">
          <cell r="A22">
            <v>2185102</v>
          </cell>
          <cell r="B22">
            <v>14</v>
          </cell>
        </row>
        <row r="23">
          <cell r="A23">
            <v>3121201</v>
          </cell>
          <cell r="B23">
            <v>4</v>
          </cell>
        </row>
        <row r="24">
          <cell r="A24">
            <v>3121501</v>
          </cell>
          <cell r="B24">
            <v>20</v>
          </cell>
        </row>
        <row r="25">
          <cell r="A25">
            <v>3121502</v>
          </cell>
          <cell r="B25">
            <v>20</v>
          </cell>
        </row>
        <row r="26">
          <cell r="A26">
            <v>3134101</v>
          </cell>
          <cell r="B26">
            <v>17</v>
          </cell>
        </row>
        <row r="27">
          <cell r="A27">
            <v>3134102</v>
          </cell>
          <cell r="B27">
            <v>17</v>
          </cell>
        </row>
        <row r="28">
          <cell r="A28">
            <v>3134103</v>
          </cell>
          <cell r="B28">
            <v>17</v>
          </cell>
        </row>
        <row r="29">
          <cell r="A29">
            <v>3134104</v>
          </cell>
          <cell r="B29">
            <v>17</v>
          </cell>
        </row>
        <row r="30">
          <cell r="A30">
            <v>3134601</v>
          </cell>
          <cell r="B30">
            <v>16</v>
          </cell>
        </row>
        <row r="31">
          <cell r="A31">
            <v>3134602</v>
          </cell>
          <cell r="B31">
            <v>16</v>
          </cell>
        </row>
        <row r="32">
          <cell r="A32">
            <v>3148101</v>
          </cell>
          <cell r="B32">
            <v>7</v>
          </cell>
        </row>
        <row r="33">
          <cell r="A33">
            <v>3152101</v>
          </cell>
          <cell r="B33">
            <v>5</v>
          </cell>
        </row>
        <row r="34">
          <cell r="A34">
            <v>3152102</v>
          </cell>
          <cell r="B34">
            <v>5</v>
          </cell>
        </row>
        <row r="35">
          <cell r="A35">
            <v>3152103</v>
          </cell>
          <cell r="B35">
            <v>5</v>
          </cell>
        </row>
        <row r="36">
          <cell r="A36">
            <v>3152104</v>
          </cell>
          <cell r="B36">
            <v>8</v>
          </cell>
        </row>
        <row r="37">
          <cell r="A37">
            <v>3152105</v>
          </cell>
          <cell r="B37">
            <v>5</v>
          </cell>
        </row>
        <row r="38">
          <cell r="A38">
            <v>3152106</v>
          </cell>
          <cell r="B38">
            <v>5</v>
          </cell>
        </row>
        <row r="39">
          <cell r="A39">
            <v>3152107</v>
          </cell>
          <cell r="B39">
            <v>5</v>
          </cell>
        </row>
        <row r="40">
          <cell r="A40">
            <v>3152108</v>
          </cell>
          <cell r="B40">
            <v>8</v>
          </cell>
        </row>
        <row r="41">
          <cell r="A41">
            <v>3152109</v>
          </cell>
          <cell r="B41">
            <v>5</v>
          </cell>
        </row>
        <row r="42">
          <cell r="A42">
            <v>3152201</v>
          </cell>
          <cell r="B42">
            <v>6</v>
          </cell>
        </row>
        <row r="43">
          <cell r="A43">
            <v>3152202</v>
          </cell>
          <cell r="B43">
            <v>5</v>
          </cell>
        </row>
        <row r="44">
          <cell r="A44">
            <v>3152203</v>
          </cell>
          <cell r="B44">
            <v>5</v>
          </cell>
        </row>
        <row r="45">
          <cell r="A45">
            <v>3152301</v>
          </cell>
          <cell r="B45">
            <v>7</v>
          </cell>
        </row>
        <row r="46">
          <cell r="A46">
            <v>3152401</v>
          </cell>
          <cell r="B46">
            <v>8</v>
          </cell>
        </row>
        <row r="47">
          <cell r="A47">
            <v>3152402</v>
          </cell>
          <cell r="B47">
            <v>8</v>
          </cell>
        </row>
        <row r="48">
          <cell r="A48">
            <v>3152403</v>
          </cell>
          <cell r="B48">
            <v>8</v>
          </cell>
        </row>
        <row r="49">
          <cell r="A49">
            <v>3152501</v>
          </cell>
          <cell r="B49">
            <v>13</v>
          </cell>
        </row>
        <row r="50">
          <cell r="A50">
            <v>3154101</v>
          </cell>
          <cell r="B50">
            <v>21</v>
          </cell>
        </row>
        <row r="51">
          <cell r="A51">
            <v>3154102</v>
          </cell>
          <cell r="B51">
            <v>21</v>
          </cell>
        </row>
        <row r="52">
          <cell r="A52">
            <v>3154103</v>
          </cell>
          <cell r="B52">
            <v>21</v>
          </cell>
        </row>
        <row r="53">
          <cell r="A53">
            <v>3154104</v>
          </cell>
          <cell r="B53">
            <v>21</v>
          </cell>
        </row>
        <row r="54">
          <cell r="A54">
            <v>3154105</v>
          </cell>
          <cell r="B54">
            <v>21</v>
          </cell>
        </row>
        <row r="55">
          <cell r="A55">
            <v>3154106</v>
          </cell>
          <cell r="B55">
            <v>21</v>
          </cell>
        </row>
        <row r="56">
          <cell r="A56">
            <v>3154107</v>
          </cell>
          <cell r="B56">
            <v>21</v>
          </cell>
        </row>
        <row r="57">
          <cell r="A57">
            <v>3154108</v>
          </cell>
          <cell r="B57">
            <v>21</v>
          </cell>
        </row>
        <row r="58">
          <cell r="A58">
            <v>3154109</v>
          </cell>
          <cell r="B58">
            <v>21</v>
          </cell>
        </row>
        <row r="59">
          <cell r="A59">
            <v>3154110</v>
          </cell>
          <cell r="B59">
            <v>21</v>
          </cell>
        </row>
        <row r="60">
          <cell r="A60">
            <v>3154111</v>
          </cell>
          <cell r="B60">
            <v>21</v>
          </cell>
        </row>
        <row r="61">
          <cell r="A61">
            <v>3154112</v>
          </cell>
          <cell r="B61">
            <v>21</v>
          </cell>
        </row>
        <row r="62">
          <cell r="A62">
            <v>3154201</v>
          </cell>
          <cell r="B62">
            <v>10</v>
          </cell>
        </row>
        <row r="63">
          <cell r="A63">
            <v>3154202</v>
          </cell>
          <cell r="B63">
            <v>10</v>
          </cell>
        </row>
        <row r="64">
          <cell r="A64">
            <v>3154203</v>
          </cell>
          <cell r="B64">
            <v>10</v>
          </cell>
        </row>
        <row r="65">
          <cell r="A65">
            <v>3154204</v>
          </cell>
          <cell r="B65">
            <v>10</v>
          </cell>
        </row>
        <row r="66">
          <cell r="A66">
            <v>3154205</v>
          </cell>
          <cell r="B66">
            <v>10</v>
          </cell>
        </row>
        <row r="67">
          <cell r="A67">
            <v>3154206</v>
          </cell>
          <cell r="B67">
            <v>10</v>
          </cell>
        </row>
        <row r="68">
          <cell r="A68">
            <v>3154207</v>
          </cell>
          <cell r="B68">
            <v>10</v>
          </cell>
        </row>
        <row r="69">
          <cell r="A69">
            <v>3154208</v>
          </cell>
          <cell r="B69">
            <v>10</v>
          </cell>
        </row>
        <row r="70">
          <cell r="A70">
            <v>3154301</v>
          </cell>
          <cell r="B70">
            <v>11</v>
          </cell>
        </row>
        <row r="71">
          <cell r="A71">
            <v>3154302</v>
          </cell>
          <cell r="B71">
            <v>8</v>
          </cell>
        </row>
        <row r="72">
          <cell r="A72">
            <v>3154401</v>
          </cell>
          <cell r="B72">
            <v>5</v>
          </cell>
        </row>
        <row r="73">
          <cell r="A73">
            <v>3154402</v>
          </cell>
          <cell r="B73">
            <v>5</v>
          </cell>
        </row>
        <row r="74">
          <cell r="A74">
            <v>3154403</v>
          </cell>
          <cell r="B74">
            <v>5</v>
          </cell>
        </row>
        <row r="75">
          <cell r="A75">
            <v>3158201</v>
          </cell>
          <cell r="B75">
            <v>5</v>
          </cell>
        </row>
        <row r="76">
          <cell r="A76">
            <v>3158202</v>
          </cell>
          <cell r="B76">
            <v>9</v>
          </cell>
        </row>
        <row r="77">
          <cell r="A77">
            <v>3158203</v>
          </cell>
          <cell r="B77">
            <v>9</v>
          </cell>
        </row>
        <row r="78">
          <cell r="A78">
            <v>3158204</v>
          </cell>
          <cell r="B78">
            <v>9</v>
          </cell>
        </row>
        <row r="79">
          <cell r="A79">
            <v>3158205</v>
          </cell>
          <cell r="B79">
            <v>9</v>
          </cell>
        </row>
        <row r="80">
          <cell r="A80">
            <v>3158206</v>
          </cell>
          <cell r="B80">
            <v>9</v>
          </cell>
        </row>
        <row r="81">
          <cell r="A81">
            <v>3162101</v>
          </cell>
          <cell r="B81">
            <v>20</v>
          </cell>
        </row>
        <row r="82">
          <cell r="A82">
            <v>3162102</v>
          </cell>
          <cell r="B82">
            <v>20</v>
          </cell>
        </row>
        <row r="83">
          <cell r="A83">
            <v>3162201</v>
          </cell>
          <cell r="B83">
            <v>20</v>
          </cell>
        </row>
        <row r="84">
          <cell r="A84">
            <v>3162301</v>
          </cell>
          <cell r="B84">
            <v>20</v>
          </cell>
        </row>
        <row r="85">
          <cell r="A85">
            <v>3162401</v>
          </cell>
          <cell r="B85">
            <v>20</v>
          </cell>
        </row>
        <row r="86">
          <cell r="A86">
            <v>3162402</v>
          </cell>
          <cell r="B86">
            <v>20</v>
          </cell>
        </row>
        <row r="87">
          <cell r="A87">
            <v>3172301</v>
          </cell>
          <cell r="B87">
            <v>1</v>
          </cell>
        </row>
        <row r="88">
          <cell r="A88">
            <v>3172501</v>
          </cell>
          <cell r="B88">
            <v>1</v>
          </cell>
        </row>
        <row r="89">
          <cell r="A89">
            <v>3176101</v>
          </cell>
          <cell r="B89">
            <v>2</v>
          </cell>
        </row>
        <row r="90">
          <cell r="A90">
            <v>3176102</v>
          </cell>
          <cell r="B90">
            <v>2</v>
          </cell>
        </row>
        <row r="91">
          <cell r="A91">
            <v>3181101</v>
          </cell>
          <cell r="B91">
            <v>20</v>
          </cell>
        </row>
        <row r="92">
          <cell r="A92">
            <v>3181102</v>
          </cell>
          <cell r="B92">
            <v>18</v>
          </cell>
        </row>
        <row r="93">
          <cell r="A93">
            <v>3181301</v>
          </cell>
          <cell r="B93">
            <v>3</v>
          </cell>
        </row>
        <row r="94">
          <cell r="A94">
            <v>3185101</v>
          </cell>
          <cell r="B94">
            <v>14</v>
          </cell>
        </row>
        <row r="95">
          <cell r="A95">
            <v>3185301</v>
          </cell>
          <cell r="B95">
            <v>14</v>
          </cell>
        </row>
        <row r="96">
          <cell r="A96">
            <v>3185302</v>
          </cell>
          <cell r="B96">
            <v>14</v>
          </cell>
        </row>
        <row r="97">
          <cell r="A97">
            <v>3185303</v>
          </cell>
          <cell r="B97">
            <v>14</v>
          </cell>
        </row>
        <row r="98">
          <cell r="A98">
            <v>3185304</v>
          </cell>
          <cell r="B98">
            <v>14</v>
          </cell>
        </row>
        <row r="99">
          <cell r="A99">
            <v>3186101</v>
          </cell>
          <cell r="B99">
            <v>22</v>
          </cell>
        </row>
        <row r="100">
          <cell r="A100">
            <v>3186102</v>
          </cell>
          <cell r="B100">
            <v>22</v>
          </cell>
        </row>
        <row r="101">
          <cell r="A101">
            <v>3186103</v>
          </cell>
          <cell r="B101">
            <v>22</v>
          </cell>
        </row>
        <row r="102">
          <cell r="A102">
            <v>3186301</v>
          </cell>
          <cell r="B102">
            <v>22</v>
          </cell>
        </row>
        <row r="103">
          <cell r="A103">
            <v>3214001</v>
          </cell>
          <cell r="B103">
            <v>3</v>
          </cell>
        </row>
        <row r="104">
          <cell r="A104">
            <v>3221201</v>
          </cell>
          <cell r="B104">
            <v>4</v>
          </cell>
        </row>
        <row r="105">
          <cell r="A105">
            <v>3234101</v>
          </cell>
          <cell r="B105">
            <v>17</v>
          </cell>
        </row>
        <row r="106">
          <cell r="A106">
            <v>3252101</v>
          </cell>
          <cell r="B106">
            <v>5</v>
          </cell>
        </row>
        <row r="107">
          <cell r="A107">
            <v>3252102</v>
          </cell>
          <cell r="B107">
            <v>6</v>
          </cell>
        </row>
        <row r="108">
          <cell r="A108">
            <v>3252103</v>
          </cell>
          <cell r="B108">
            <v>5</v>
          </cell>
        </row>
        <row r="109">
          <cell r="A109">
            <v>3252104</v>
          </cell>
          <cell r="B109">
            <v>6</v>
          </cell>
        </row>
        <row r="110">
          <cell r="A110">
            <v>3252105</v>
          </cell>
          <cell r="B110">
            <v>5</v>
          </cell>
        </row>
        <row r="111">
          <cell r="A111">
            <v>3252106</v>
          </cell>
          <cell r="B111">
            <v>5</v>
          </cell>
        </row>
        <row r="112">
          <cell r="A112">
            <v>3252201</v>
          </cell>
          <cell r="B112">
            <v>5</v>
          </cell>
        </row>
        <row r="113">
          <cell r="A113">
            <v>3252202</v>
          </cell>
          <cell r="B113">
            <v>5</v>
          </cell>
        </row>
        <row r="114">
          <cell r="A114">
            <v>3252401</v>
          </cell>
          <cell r="B114">
            <v>5</v>
          </cell>
        </row>
        <row r="115">
          <cell r="A115">
            <v>3252501</v>
          </cell>
          <cell r="B115">
            <v>13</v>
          </cell>
        </row>
        <row r="116">
          <cell r="A116">
            <v>3254201</v>
          </cell>
          <cell r="B116">
            <v>10</v>
          </cell>
        </row>
        <row r="117">
          <cell r="A117">
            <v>3254202</v>
          </cell>
          <cell r="B117">
            <v>10</v>
          </cell>
        </row>
        <row r="118">
          <cell r="A118">
            <v>3254301</v>
          </cell>
          <cell r="B118">
            <v>8</v>
          </cell>
        </row>
        <row r="119">
          <cell r="A119">
            <v>3254302</v>
          </cell>
          <cell r="B119">
            <v>11</v>
          </cell>
        </row>
        <row r="120">
          <cell r="A120">
            <v>3254303</v>
          </cell>
          <cell r="B120">
            <v>8</v>
          </cell>
        </row>
        <row r="121">
          <cell r="A121">
            <v>3254304</v>
          </cell>
          <cell r="B121">
            <v>19</v>
          </cell>
        </row>
        <row r="122">
          <cell r="A122">
            <v>3254305</v>
          </cell>
          <cell r="B122">
            <v>8</v>
          </cell>
        </row>
        <row r="123">
          <cell r="A123">
            <v>3254401</v>
          </cell>
          <cell r="B123">
            <v>5</v>
          </cell>
        </row>
        <row r="124">
          <cell r="A124">
            <v>3258201</v>
          </cell>
          <cell r="B124">
            <v>9</v>
          </cell>
        </row>
        <row r="125">
          <cell r="A125">
            <v>3258202</v>
          </cell>
          <cell r="B125">
            <v>5</v>
          </cell>
        </row>
        <row r="126">
          <cell r="A126">
            <v>3258203</v>
          </cell>
          <cell r="B126">
            <v>9</v>
          </cell>
        </row>
        <row r="127">
          <cell r="A127">
            <v>3258204</v>
          </cell>
          <cell r="B127">
            <v>9</v>
          </cell>
        </row>
        <row r="128">
          <cell r="A128">
            <v>3258205</v>
          </cell>
          <cell r="B128">
            <v>9</v>
          </cell>
        </row>
        <row r="129">
          <cell r="A129">
            <v>3258206</v>
          </cell>
          <cell r="B129">
            <v>9</v>
          </cell>
        </row>
        <row r="130">
          <cell r="A130">
            <v>3262101</v>
          </cell>
          <cell r="B130">
            <v>20</v>
          </cell>
        </row>
        <row r="131">
          <cell r="A131">
            <v>3262102</v>
          </cell>
          <cell r="B131">
            <v>20</v>
          </cell>
        </row>
        <row r="132">
          <cell r="A132">
            <v>3272001</v>
          </cell>
          <cell r="B132">
            <v>1</v>
          </cell>
        </row>
        <row r="133">
          <cell r="A133">
            <v>3272301</v>
          </cell>
          <cell r="B133">
            <v>1</v>
          </cell>
        </row>
        <row r="134">
          <cell r="A134">
            <v>3272501</v>
          </cell>
          <cell r="B134">
            <v>1</v>
          </cell>
        </row>
        <row r="135">
          <cell r="A135">
            <v>3272601</v>
          </cell>
          <cell r="B135">
            <v>1</v>
          </cell>
        </row>
        <row r="136">
          <cell r="A136">
            <v>3276101</v>
          </cell>
          <cell r="B136">
            <v>2</v>
          </cell>
        </row>
        <row r="137">
          <cell r="A137">
            <v>3281001</v>
          </cell>
          <cell r="B137">
            <v>19</v>
          </cell>
        </row>
        <row r="138">
          <cell r="A138">
            <v>3281501</v>
          </cell>
          <cell r="B138">
            <v>19</v>
          </cell>
        </row>
        <row r="139">
          <cell r="A139">
            <v>3281502</v>
          </cell>
          <cell r="B139">
            <v>19</v>
          </cell>
        </row>
        <row r="140">
          <cell r="A140">
            <v>3285101</v>
          </cell>
          <cell r="B140">
            <v>14</v>
          </cell>
        </row>
        <row r="141">
          <cell r="A141">
            <v>3285301</v>
          </cell>
          <cell r="B141">
            <v>1</v>
          </cell>
        </row>
        <row r="142">
          <cell r="A142">
            <v>3285302</v>
          </cell>
          <cell r="B142">
            <v>5</v>
          </cell>
        </row>
        <row r="143">
          <cell r="A143">
            <v>3285303</v>
          </cell>
          <cell r="B143">
            <v>19</v>
          </cell>
        </row>
        <row r="144">
          <cell r="A144">
            <v>3286101</v>
          </cell>
          <cell r="B144">
            <v>22</v>
          </cell>
        </row>
        <row r="145">
          <cell r="A145">
            <v>3352101</v>
          </cell>
          <cell r="B145">
            <v>5</v>
          </cell>
        </row>
        <row r="146">
          <cell r="A146">
            <v>3352201</v>
          </cell>
          <cell r="B146">
            <v>5</v>
          </cell>
        </row>
        <row r="147">
          <cell r="A147">
            <v>3354201</v>
          </cell>
          <cell r="B147">
            <v>10</v>
          </cell>
        </row>
        <row r="148">
          <cell r="A148">
            <v>3358201</v>
          </cell>
          <cell r="B148">
            <v>9</v>
          </cell>
        </row>
        <row r="149">
          <cell r="A149">
            <v>3362301</v>
          </cell>
          <cell r="B149">
            <v>20</v>
          </cell>
        </row>
        <row r="150">
          <cell r="A150">
            <v>3386101</v>
          </cell>
          <cell r="B150">
            <v>22</v>
          </cell>
        </row>
        <row r="151">
          <cell r="A151">
            <v>3386102</v>
          </cell>
          <cell r="B151">
            <v>22</v>
          </cell>
        </row>
        <row r="152">
          <cell r="A152">
            <v>3421101</v>
          </cell>
          <cell r="B152">
            <v>4</v>
          </cell>
        </row>
        <row r="153">
          <cell r="A153">
            <v>3421102</v>
          </cell>
          <cell r="B153">
            <v>4</v>
          </cell>
        </row>
        <row r="154">
          <cell r="A154">
            <v>3421501</v>
          </cell>
          <cell r="B154">
            <v>4</v>
          </cell>
        </row>
        <row r="155">
          <cell r="A155">
            <v>3421504</v>
          </cell>
          <cell r="B155">
            <v>20</v>
          </cell>
        </row>
        <row r="156">
          <cell r="A156">
            <v>3434101</v>
          </cell>
          <cell r="B156">
            <v>17</v>
          </cell>
        </row>
        <row r="157">
          <cell r="A157">
            <v>3452101</v>
          </cell>
          <cell r="B157">
            <v>5</v>
          </cell>
        </row>
        <row r="158">
          <cell r="A158">
            <v>3452102</v>
          </cell>
          <cell r="B158">
            <v>5</v>
          </cell>
        </row>
        <row r="159">
          <cell r="A159">
            <v>3452103</v>
          </cell>
          <cell r="B159">
            <v>5</v>
          </cell>
        </row>
        <row r="160">
          <cell r="A160">
            <v>3452104</v>
          </cell>
          <cell r="B160">
            <v>5</v>
          </cell>
        </row>
        <row r="161">
          <cell r="A161">
            <v>3452105</v>
          </cell>
          <cell r="B161">
            <v>5</v>
          </cell>
        </row>
        <row r="162">
          <cell r="A162">
            <v>3452106</v>
          </cell>
          <cell r="B162">
            <v>5</v>
          </cell>
        </row>
        <row r="163">
          <cell r="A163">
            <v>3452107</v>
          </cell>
          <cell r="B163">
            <v>5</v>
          </cell>
        </row>
        <row r="164">
          <cell r="A164">
            <v>3452108</v>
          </cell>
          <cell r="B164">
            <v>20</v>
          </cell>
        </row>
        <row r="165">
          <cell r="A165">
            <v>3452109</v>
          </cell>
          <cell r="B165">
            <v>8</v>
          </cell>
        </row>
        <row r="166">
          <cell r="A166">
            <v>3452110</v>
          </cell>
          <cell r="B166">
            <v>5</v>
          </cell>
        </row>
        <row r="167">
          <cell r="A167">
            <v>3452201</v>
          </cell>
          <cell r="B167">
            <v>6</v>
          </cell>
        </row>
        <row r="168">
          <cell r="A168">
            <v>3452202</v>
          </cell>
          <cell r="B168">
            <v>6</v>
          </cell>
        </row>
        <row r="169">
          <cell r="A169">
            <v>3452203</v>
          </cell>
          <cell r="B169">
            <v>6</v>
          </cell>
        </row>
        <row r="170">
          <cell r="A170">
            <v>3452204</v>
          </cell>
          <cell r="B170">
            <v>6</v>
          </cell>
        </row>
        <row r="171">
          <cell r="A171">
            <v>3452301</v>
          </cell>
          <cell r="B171">
            <v>6</v>
          </cell>
        </row>
        <row r="172">
          <cell r="A172">
            <v>3452302</v>
          </cell>
          <cell r="B172">
            <v>7</v>
          </cell>
        </row>
        <row r="173">
          <cell r="A173">
            <v>3452501</v>
          </cell>
          <cell r="B173">
            <v>13</v>
          </cell>
        </row>
        <row r="174">
          <cell r="A174">
            <v>3452502</v>
          </cell>
          <cell r="B174">
            <v>13</v>
          </cell>
        </row>
        <row r="175">
          <cell r="A175">
            <v>3452503</v>
          </cell>
          <cell r="B175">
            <v>13</v>
          </cell>
        </row>
        <row r="176">
          <cell r="A176">
            <v>3452504</v>
          </cell>
          <cell r="B176">
            <v>13</v>
          </cell>
        </row>
        <row r="177">
          <cell r="A177">
            <v>3452505</v>
          </cell>
          <cell r="B177">
            <v>13</v>
          </cell>
        </row>
        <row r="178">
          <cell r="A178">
            <v>3452506</v>
          </cell>
          <cell r="B178">
            <v>13</v>
          </cell>
        </row>
        <row r="179">
          <cell r="A179">
            <v>3452507</v>
          </cell>
          <cell r="B179">
            <v>13</v>
          </cell>
        </row>
        <row r="180">
          <cell r="A180">
            <v>3454101</v>
          </cell>
          <cell r="B180">
            <v>21</v>
          </cell>
        </row>
        <row r="181">
          <cell r="A181">
            <v>3454102</v>
          </cell>
          <cell r="B181">
            <v>21</v>
          </cell>
        </row>
        <row r="182">
          <cell r="A182">
            <v>3454103</v>
          </cell>
          <cell r="B182">
            <v>21</v>
          </cell>
        </row>
        <row r="183">
          <cell r="A183">
            <v>3454104</v>
          </cell>
          <cell r="B183">
            <v>21</v>
          </cell>
        </row>
        <row r="184">
          <cell r="A184">
            <v>3454105</v>
          </cell>
          <cell r="B184">
            <v>21</v>
          </cell>
        </row>
        <row r="185">
          <cell r="A185">
            <v>3454106</v>
          </cell>
          <cell r="B185">
            <v>21</v>
          </cell>
        </row>
        <row r="186">
          <cell r="A186">
            <v>3454201</v>
          </cell>
          <cell r="B186">
            <v>10</v>
          </cell>
        </row>
        <row r="187">
          <cell r="A187">
            <v>3454202</v>
          </cell>
          <cell r="B187">
            <v>10</v>
          </cell>
        </row>
        <row r="188">
          <cell r="A188">
            <v>3454203</v>
          </cell>
          <cell r="B188">
            <v>10</v>
          </cell>
        </row>
        <row r="189">
          <cell r="A189">
            <v>3454204</v>
          </cell>
          <cell r="B189">
            <v>10</v>
          </cell>
        </row>
        <row r="190">
          <cell r="A190">
            <v>3454205</v>
          </cell>
          <cell r="B190">
            <v>11</v>
          </cell>
        </row>
        <row r="191">
          <cell r="A191">
            <v>3454206</v>
          </cell>
          <cell r="B191">
            <v>10</v>
          </cell>
        </row>
        <row r="192">
          <cell r="A192">
            <v>3454301</v>
          </cell>
          <cell r="B192">
            <v>8</v>
          </cell>
        </row>
        <row r="193">
          <cell r="A193">
            <v>3454302</v>
          </cell>
          <cell r="B193">
            <v>11</v>
          </cell>
        </row>
        <row r="194">
          <cell r="A194">
            <v>3454303</v>
          </cell>
          <cell r="B194">
            <v>8</v>
          </cell>
        </row>
        <row r="195">
          <cell r="A195">
            <v>3454304</v>
          </cell>
          <cell r="B195">
            <v>8</v>
          </cell>
        </row>
        <row r="196">
          <cell r="A196">
            <v>3454305</v>
          </cell>
          <cell r="B196">
            <v>13</v>
          </cell>
        </row>
        <row r="197">
          <cell r="A197">
            <v>3454306</v>
          </cell>
          <cell r="B197">
            <v>12</v>
          </cell>
        </row>
        <row r="198">
          <cell r="A198">
            <v>3458201</v>
          </cell>
          <cell r="B198">
            <v>9</v>
          </cell>
        </row>
        <row r="199">
          <cell r="A199">
            <v>3458202</v>
          </cell>
          <cell r="B199">
            <v>9</v>
          </cell>
        </row>
        <row r="200">
          <cell r="A200">
            <v>3458203</v>
          </cell>
          <cell r="B200">
            <v>5</v>
          </cell>
        </row>
        <row r="201">
          <cell r="A201">
            <v>3458204</v>
          </cell>
          <cell r="B201">
            <v>9</v>
          </cell>
        </row>
        <row r="202">
          <cell r="A202">
            <v>3458205</v>
          </cell>
          <cell r="B202">
            <v>5</v>
          </cell>
        </row>
        <row r="203">
          <cell r="A203">
            <v>3458206</v>
          </cell>
          <cell r="B203">
            <v>9</v>
          </cell>
        </row>
        <row r="204">
          <cell r="A204">
            <v>3458207</v>
          </cell>
          <cell r="B204">
            <v>9</v>
          </cell>
        </row>
        <row r="205">
          <cell r="A205">
            <v>3458208</v>
          </cell>
          <cell r="B205">
            <v>9</v>
          </cell>
        </row>
        <row r="206">
          <cell r="A206">
            <v>3458209</v>
          </cell>
          <cell r="B206">
            <v>5</v>
          </cell>
        </row>
        <row r="207">
          <cell r="A207">
            <v>3458210</v>
          </cell>
          <cell r="B207">
            <v>9</v>
          </cell>
        </row>
        <row r="208">
          <cell r="A208">
            <v>3458211</v>
          </cell>
          <cell r="B208">
            <v>13</v>
          </cell>
        </row>
        <row r="209">
          <cell r="A209">
            <v>3458212</v>
          </cell>
          <cell r="B209">
            <v>5</v>
          </cell>
        </row>
        <row r="210">
          <cell r="A210">
            <v>3462101</v>
          </cell>
          <cell r="B210">
            <v>20</v>
          </cell>
        </row>
        <row r="211">
          <cell r="A211">
            <v>3462102</v>
          </cell>
          <cell r="B211">
            <v>20</v>
          </cell>
        </row>
        <row r="212">
          <cell r="A212">
            <v>3462201</v>
          </cell>
          <cell r="B212">
            <v>20</v>
          </cell>
        </row>
        <row r="213">
          <cell r="A213">
            <v>3462202</v>
          </cell>
          <cell r="B213">
            <v>20</v>
          </cell>
        </row>
        <row r="214">
          <cell r="A214">
            <v>3462301</v>
          </cell>
          <cell r="B214">
            <v>20</v>
          </cell>
        </row>
        <row r="215">
          <cell r="A215">
            <v>3462401</v>
          </cell>
          <cell r="B215">
            <v>20</v>
          </cell>
        </row>
        <row r="216">
          <cell r="A216">
            <v>3472501</v>
          </cell>
          <cell r="B216">
            <v>19</v>
          </cell>
        </row>
        <row r="217">
          <cell r="A217">
            <v>3476201</v>
          </cell>
          <cell r="B217">
            <v>2</v>
          </cell>
        </row>
        <row r="218">
          <cell r="A218">
            <v>3481101</v>
          </cell>
          <cell r="B218">
            <v>18</v>
          </cell>
        </row>
        <row r="219">
          <cell r="A219">
            <v>3481102</v>
          </cell>
          <cell r="B219">
            <v>20</v>
          </cell>
        </row>
        <row r="220">
          <cell r="A220">
            <v>3481103</v>
          </cell>
          <cell r="B220">
            <v>18</v>
          </cell>
        </row>
        <row r="221">
          <cell r="A221">
            <v>3481104</v>
          </cell>
          <cell r="B221">
            <v>18</v>
          </cell>
        </row>
        <row r="222">
          <cell r="A222">
            <v>3481105</v>
          </cell>
          <cell r="B222">
            <v>18</v>
          </cell>
        </row>
        <row r="223">
          <cell r="A223">
            <v>3484101</v>
          </cell>
          <cell r="B223">
            <v>13</v>
          </cell>
        </row>
        <row r="224">
          <cell r="A224">
            <v>3484102</v>
          </cell>
          <cell r="B224">
            <v>13</v>
          </cell>
        </row>
        <row r="225">
          <cell r="A225">
            <v>3485301</v>
          </cell>
          <cell r="B225">
            <v>14</v>
          </cell>
        </row>
        <row r="226">
          <cell r="A226">
            <v>3521502</v>
          </cell>
          <cell r="B226">
            <v>20</v>
          </cell>
        </row>
        <row r="227">
          <cell r="A227">
            <v>3534101</v>
          </cell>
          <cell r="B227">
            <v>17</v>
          </cell>
        </row>
        <row r="228">
          <cell r="A228">
            <v>3552101</v>
          </cell>
          <cell r="B228">
            <v>5</v>
          </cell>
        </row>
        <row r="229">
          <cell r="A229">
            <v>3552102</v>
          </cell>
          <cell r="B229">
            <v>20</v>
          </cell>
        </row>
        <row r="230">
          <cell r="A230">
            <v>3552103</v>
          </cell>
          <cell r="B230">
            <v>20</v>
          </cell>
        </row>
        <row r="231">
          <cell r="A231">
            <v>3552201</v>
          </cell>
          <cell r="B231">
            <v>6</v>
          </cell>
        </row>
        <row r="232">
          <cell r="A232">
            <v>3552202</v>
          </cell>
          <cell r="B232">
            <v>6</v>
          </cell>
        </row>
        <row r="233">
          <cell r="A233">
            <v>3552203</v>
          </cell>
          <cell r="B233">
            <v>6</v>
          </cell>
        </row>
        <row r="234">
          <cell r="A234">
            <v>3552204</v>
          </cell>
          <cell r="B234">
            <v>6</v>
          </cell>
        </row>
        <row r="235">
          <cell r="A235">
            <v>3552205</v>
          </cell>
          <cell r="B235">
            <v>6</v>
          </cell>
        </row>
        <row r="236">
          <cell r="A236">
            <v>3552206</v>
          </cell>
          <cell r="B236">
            <v>6</v>
          </cell>
        </row>
        <row r="237">
          <cell r="A237">
            <v>3552207</v>
          </cell>
          <cell r="B237">
            <v>6</v>
          </cell>
        </row>
        <row r="238">
          <cell r="A238">
            <v>3552208</v>
          </cell>
          <cell r="B238">
            <v>6</v>
          </cell>
        </row>
        <row r="239">
          <cell r="A239">
            <v>3552209</v>
          </cell>
          <cell r="B239">
            <v>6</v>
          </cell>
        </row>
        <row r="240">
          <cell r="A240">
            <v>3552210</v>
          </cell>
          <cell r="B240">
            <v>6</v>
          </cell>
        </row>
        <row r="241">
          <cell r="A241">
            <v>3552211</v>
          </cell>
          <cell r="B241">
            <v>6</v>
          </cell>
        </row>
        <row r="242">
          <cell r="A242">
            <v>3552212</v>
          </cell>
          <cell r="B242">
            <v>6</v>
          </cell>
        </row>
        <row r="243">
          <cell r="A243">
            <v>3552213</v>
          </cell>
          <cell r="B243">
            <v>6</v>
          </cell>
        </row>
        <row r="244">
          <cell r="A244">
            <v>3552214</v>
          </cell>
          <cell r="B244">
            <v>6</v>
          </cell>
        </row>
        <row r="245">
          <cell r="A245">
            <v>3552215</v>
          </cell>
          <cell r="B245">
            <v>6</v>
          </cell>
        </row>
        <row r="246">
          <cell r="A246">
            <v>3552216</v>
          </cell>
          <cell r="B246">
            <v>6</v>
          </cell>
        </row>
        <row r="247">
          <cell r="A247">
            <v>3552501</v>
          </cell>
          <cell r="B247">
            <v>13</v>
          </cell>
        </row>
        <row r="248">
          <cell r="A248">
            <v>3554101</v>
          </cell>
          <cell r="B248">
            <v>21</v>
          </cell>
        </row>
        <row r="249">
          <cell r="A249">
            <v>3554201</v>
          </cell>
          <cell r="B249">
            <v>10</v>
          </cell>
        </row>
        <row r="250">
          <cell r="A250">
            <v>3554202</v>
          </cell>
          <cell r="B250">
            <v>10</v>
          </cell>
        </row>
        <row r="251">
          <cell r="A251">
            <v>3554301</v>
          </cell>
          <cell r="B251">
            <v>11</v>
          </cell>
        </row>
        <row r="252">
          <cell r="A252">
            <v>3558201</v>
          </cell>
          <cell r="B252">
            <v>5</v>
          </cell>
        </row>
        <row r="253">
          <cell r="A253">
            <v>3558202</v>
          </cell>
          <cell r="B253">
            <v>5</v>
          </cell>
        </row>
        <row r="254">
          <cell r="A254">
            <v>3558203</v>
          </cell>
          <cell r="B254">
            <v>5</v>
          </cell>
        </row>
        <row r="255">
          <cell r="A255">
            <v>3558204</v>
          </cell>
          <cell r="B255">
            <v>9</v>
          </cell>
        </row>
        <row r="256">
          <cell r="A256">
            <v>3558205</v>
          </cell>
          <cell r="B256">
            <v>9</v>
          </cell>
        </row>
        <row r="257">
          <cell r="A257">
            <v>3558206</v>
          </cell>
          <cell r="B257">
            <v>9</v>
          </cell>
        </row>
        <row r="258">
          <cell r="A258">
            <v>3558207</v>
          </cell>
          <cell r="B258">
            <v>9</v>
          </cell>
        </row>
        <row r="259">
          <cell r="A259">
            <v>3558208</v>
          </cell>
          <cell r="B259">
            <v>5</v>
          </cell>
        </row>
        <row r="260">
          <cell r="A260">
            <v>3562101</v>
          </cell>
          <cell r="B260">
            <v>20</v>
          </cell>
        </row>
        <row r="261">
          <cell r="A261">
            <v>3562102</v>
          </cell>
          <cell r="B261">
            <v>20</v>
          </cell>
        </row>
        <row r="262">
          <cell r="A262">
            <v>3562201</v>
          </cell>
          <cell r="B262">
            <v>20</v>
          </cell>
        </row>
        <row r="263">
          <cell r="A263">
            <v>3562202</v>
          </cell>
          <cell r="B263">
            <v>20</v>
          </cell>
        </row>
        <row r="264">
          <cell r="A264">
            <v>3581101</v>
          </cell>
          <cell r="B264">
            <v>21</v>
          </cell>
        </row>
        <row r="265">
          <cell r="A265">
            <v>3581102</v>
          </cell>
          <cell r="B265">
            <v>18</v>
          </cell>
        </row>
        <row r="266">
          <cell r="A266">
            <v>3581301</v>
          </cell>
          <cell r="B266">
            <v>20</v>
          </cell>
        </row>
        <row r="267">
          <cell r="A267">
            <v>3586101</v>
          </cell>
          <cell r="B267">
            <v>19</v>
          </cell>
        </row>
        <row r="268">
          <cell r="A268">
            <v>3586102</v>
          </cell>
          <cell r="B268">
            <v>19</v>
          </cell>
        </row>
        <row r="269">
          <cell r="A269">
            <v>5121101</v>
          </cell>
          <cell r="B269">
            <v>4</v>
          </cell>
        </row>
        <row r="270">
          <cell r="A270">
            <v>5121102</v>
          </cell>
          <cell r="B270">
            <v>4</v>
          </cell>
        </row>
        <row r="271">
          <cell r="A271">
            <v>5121103</v>
          </cell>
          <cell r="B271">
            <v>4</v>
          </cell>
        </row>
        <row r="272">
          <cell r="A272">
            <v>5121301</v>
          </cell>
          <cell r="B272">
            <v>4</v>
          </cell>
        </row>
        <row r="273">
          <cell r="A273">
            <v>5121302</v>
          </cell>
          <cell r="B273">
            <v>4</v>
          </cell>
        </row>
        <row r="274">
          <cell r="A274">
            <v>5121303</v>
          </cell>
          <cell r="B274">
            <v>4</v>
          </cell>
        </row>
        <row r="275">
          <cell r="A275">
            <v>5122301</v>
          </cell>
          <cell r="B275">
            <v>2</v>
          </cell>
        </row>
        <row r="276">
          <cell r="A276">
            <v>5134101</v>
          </cell>
          <cell r="B276">
            <v>17</v>
          </cell>
        </row>
        <row r="277">
          <cell r="A277">
            <v>5134102</v>
          </cell>
          <cell r="B277">
            <v>17</v>
          </cell>
        </row>
        <row r="278">
          <cell r="A278">
            <v>5134103</v>
          </cell>
          <cell r="B278">
            <v>17</v>
          </cell>
        </row>
        <row r="279">
          <cell r="A279">
            <v>5134104</v>
          </cell>
          <cell r="B279">
            <v>4</v>
          </cell>
        </row>
        <row r="280">
          <cell r="A280">
            <v>5134105</v>
          </cell>
          <cell r="B280">
            <v>17</v>
          </cell>
        </row>
        <row r="281">
          <cell r="A281">
            <v>5134301</v>
          </cell>
          <cell r="B281">
            <v>15</v>
          </cell>
        </row>
        <row r="282">
          <cell r="A282">
            <v>5134302</v>
          </cell>
          <cell r="B282">
            <v>15</v>
          </cell>
        </row>
        <row r="283">
          <cell r="A283">
            <v>5134303</v>
          </cell>
          <cell r="B283">
            <v>15</v>
          </cell>
        </row>
        <row r="284">
          <cell r="A284">
            <v>5134401</v>
          </cell>
          <cell r="B284">
            <v>15</v>
          </cell>
        </row>
        <row r="285">
          <cell r="A285">
            <v>5134402</v>
          </cell>
          <cell r="B285">
            <v>15</v>
          </cell>
        </row>
        <row r="286">
          <cell r="A286">
            <v>5134403</v>
          </cell>
          <cell r="B286">
            <v>15</v>
          </cell>
        </row>
        <row r="287">
          <cell r="A287">
            <v>5134404</v>
          </cell>
          <cell r="B287">
            <v>15</v>
          </cell>
        </row>
        <row r="288">
          <cell r="A288">
            <v>5134405</v>
          </cell>
          <cell r="B288">
            <v>15</v>
          </cell>
        </row>
        <row r="289">
          <cell r="A289">
            <v>5134406</v>
          </cell>
          <cell r="B289">
            <v>15</v>
          </cell>
        </row>
        <row r="290">
          <cell r="A290">
            <v>5134407</v>
          </cell>
          <cell r="B290">
            <v>15</v>
          </cell>
        </row>
        <row r="291">
          <cell r="A291">
            <v>5134408</v>
          </cell>
          <cell r="B291">
            <v>15</v>
          </cell>
        </row>
        <row r="292">
          <cell r="A292">
            <v>5134501</v>
          </cell>
          <cell r="B292">
            <v>4</v>
          </cell>
        </row>
        <row r="293">
          <cell r="A293">
            <v>5148101</v>
          </cell>
          <cell r="B293">
            <v>7</v>
          </cell>
        </row>
        <row r="294">
          <cell r="A294">
            <v>5148102</v>
          </cell>
          <cell r="B294">
            <v>7</v>
          </cell>
        </row>
        <row r="295">
          <cell r="A295">
            <v>5148103</v>
          </cell>
          <cell r="B295">
            <v>7</v>
          </cell>
        </row>
        <row r="296">
          <cell r="A296">
            <v>5152101</v>
          </cell>
          <cell r="B296">
            <v>4</v>
          </cell>
        </row>
        <row r="297">
          <cell r="A297">
            <v>5152102</v>
          </cell>
          <cell r="B297">
            <v>4</v>
          </cell>
        </row>
        <row r="298">
          <cell r="A298">
            <v>5152103</v>
          </cell>
          <cell r="B298">
            <v>4</v>
          </cell>
        </row>
        <row r="299">
          <cell r="A299">
            <v>5152201</v>
          </cell>
          <cell r="B299">
            <v>5</v>
          </cell>
        </row>
        <row r="300">
          <cell r="A300">
            <v>5152202</v>
          </cell>
          <cell r="B300">
            <v>5</v>
          </cell>
        </row>
        <row r="301">
          <cell r="A301">
            <v>5152301</v>
          </cell>
          <cell r="B301">
            <v>6</v>
          </cell>
        </row>
        <row r="302">
          <cell r="A302">
            <v>5152302</v>
          </cell>
          <cell r="B302">
            <v>6</v>
          </cell>
        </row>
        <row r="303">
          <cell r="A303">
            <v>5152401</v>
          </cell>
          <cell r="B303">
            <v>8</v>
          </cell>
        </row>
        <row r="304">
          <cell r="A304">
            <v>5152402</v>
          </cell>
          <cell r="B304">
            <v>8</v>
          </cell>
        </row>
        <row r="305">
          <cell r="A305">
            <v>5158101</v>
          </cell>
          <cell r="B305">
            <v>20</v>
          </cell>
        </row>
        <row r="306">
          <cell r="A306">
            <v>5158102</v>
          </cell>
          <cell r="B306">
            <v>20</v>
          </cell>
        </row>
        <row r="307">
          <cell r="A307">
            <v>5158103</v>
          </cell>
          <cell r="B307">
            <v>20</v>
          </cell>
        </row>
        <row r="308">
          <cell r="A308">
            <v>5181201</v>
          </cell>
          <cell r="B308">
            <v>18</v>
          </cell>
        </row>
        <row r="309">
          <cell r="A309">
            <v>5181301</v>
          </cell>
          <cell r="B309">
            <v>3</v>
          </cell>
        </row>
        <row r="310">
          <cell r="A310">
            <v>5181302</v>
          </cell>
          <cell r="B310">
            <v>3</v>
          </cell>
        </row>
        <row r="311">
          <cell r="A311">
            <v>5181303</v>
          </cell>
          <cell r="B311">
            <v>3</v>
          </cell>
        </row>
        <row r="312">
          <cell r="A312">
            <v>5181304</v>
          </cell>
          <cell r="B312">
            <v>3</v>
          </cell>
        </row>
        <row r="313">
          <cell r="A313">
            <v>5185001</v>
          </cell>
          <cell r="B313">
            <v>14</v>
          </cell>
        </row>
        <row r="314">
          <cell r="A314">
            <v>5185301</v>
          </cell>
          <cell r="B314">
            <v>14</v>
          </cell>
        </row>
        <row r="315">
          <cell r="A315">
            <v>5186101</v>
          </cell>
          <cell r="B315">
            <v>22</v>
          </cell>
        </row>
        <row r="316">
          <cell r="A316">
            <v>5186102</v>
          </cell>
          <cell r="B316">
            <v>22</v>
          </cell>
        </row>
        <row r="317">
          <cell r="A317">
            <v>5186103</v>
          </cell>
          <cell r="B317">
            <v>22</v>
          </cell>
        </row>
        <row r="318">
          <cell r="A318">
            <v>5221101</v>
          </cell>
          <cell r="B318">
            <v>4</v>
          </cell>
        </row>
        <row r="319">
          <cell r="A319">
            <v>5221301</v>
          </cell>
          <cell r="B319">
            <v>4</v>
          </cell>
        </row>
        <row r="320">
          <cell r="A320">
            <v>5221302</v>
          </cell>
          <cell r="B320">
            <v>4</v>
          </cell>
        </row>
        <row r="321">
          <cell r="A321">
            <v>5221501</v>
          </cell>
          <cell r="B321">
            <v>4</v>
          </cell>
        </row>
        <row r="322">
          <cell r="A322">
            <v>5222301</v>
          </cell>
          <cell r="B322">
            <v>2</v>
          </cell>
        </row>
        <row r="323">
          <cell r="A323">
            <v>5232201</v>
          </cell>
          <cell r="B323">
            <v>4</v>
          </cell>
        </row>
        <row r="324">
          <cell r="A324">
            <v>5232202</v>
          </cell>
          <cell r="B324">
            <v>4</v>
          </cell>
        </row>
        <row r="325">
          <cell r="A325">
            <v>5234101</v>
          </cell>
          <cell r="B325">
            <v>17</v>
          </cell>
        </row>
        <row r="326">
          <cell r="A326">
            <v>5234102</v>
          </cell>
          <cell r="B326">
            <v>19</v>
          </cell>
        </row>
        <row r="327">
          <cell r="A327">
            <v>5234103</v>
          </cell>
          <cell r="B327">
            <v>17</v>
          </cell>
        </row>
        <row r="328">
          <cell r="A328">
            <v>5234104</v>
          </cell>
          <cell r="B328">
            <v>4</v>
          </cell>
        </row>
        <row r="329">
          <cell r="A329">
            <v>5234301</v>
          </cell>
          <cell r="B329">
            <v>15</v>
          </cell>
        </row>
        <row r="330">
          <cell r="A330">
            <v>5234501</v>
          </cell>
          <cell r="B330">
            <v>4</v>
          </cell>
        </row>
        <row r="331">
          <cell r="A331">
            <v>5234502</v>
          </cell>
          <cell r="B331">
            <v>4</v>
          </cell>
        </row>
        <row r="332">
          <cell r="A332">
            <v>5234503</v>
          </cell>
          <cell r="B332">
            <v>22</v>
          </cell>
        </row>
        <row r="333">
          <cell r="A333">
            <v>5234707</v>
          </cell>
          <cell r="B333">
            <v>22</v>
          </cell>
        </row>
        <row r="334">
          <cell r="A334">
            <v>5246201</v>
          </cell>
          <cell r="B334">
            <v>15</v>
          </cell>
        </row>
        <row r="335">
          <cell r="A335">
            <v>5252201</v>
          </cell>
          <cell r="B335">
            <v>5</v>
          </cell>
        </row>
        <row r="336">
          <cell r="A336">
            <v>5252202</v>
          </cell>
          <cell r="B336">
            <v>5</v>
          </cell>
        </row>
        <row r="337">
          <cell r="A337">
            <v>5252203</v>
          </cell>
          <cell r="B337">
            <v>6</v>
          </cell>
        </row>
        <row r="338">
          <cell r="A338">
            <v>5254401</v>
          </cell>
          <cell r="B338">
            <v>8</v>
          </cell>
        </row>
        <row r="339">
          <cell r="A339">
            <v>5258201</v>
          </cell>
          <cell r="B339">
            <v>5</v>
          </cell>
        </row>
        <row r="340">
          <cell r="A340">
            <v>5262101</v>
          </cell>
          <cell r="B340">
            <v>20</v>
          </cell>
        </row>
        <row r="341">
          <cell r="A341">
            <v>5272003</v>
          </cell>
          <cell r="B341">
            <v>1</v>
          </cell>
        </row>
        <row r="342">
          <cell r="A342">
            <v>5272301</v>
          </cell>
          <cell r="B342">
            <v>1</v>
          </cell>
        </row>
        <row r="343">
          <cell r="A343">
            <v>5272302</v>
          </cell>
          <cell r="B343">
            <v>1</v>
          </cell>
        </row>
        <row r="344">
          <cell r="A344">
            <v>5272303</v>
          </cell>
          <cell r="B344">
            <v>1</v>
          </cell>
        </row>
        <row r="345">
          <cell r="A345">
            <v>5272501</v>
          </cell>
          <cell r="B345">
            <v>1</v>
          </cell>
        </row>
        <row r="346">
          <cell r="A346">
            <v>5272502</v>
          </cell>
          <cell r="B346">
            <v>1</v>
          </cell>
        </row>
        <row r="347">
          <cell r="A347">
            <v>5272503</v>
          </cell>
          <cell r="B347">
            <v>1</v>
          </cell>
        </row>
        <row r="348">
          <cell r="A348">
            <v>5272504</v>
          </cell>
          <cell r="B348">
            <v>1</v>
          </cell>
        </row>
        <row r="349">
          <cell r="A349">
            <v>5272601</v>
          </cell>
          <cell r="B349">
            <v>1</v>
          </cell>
        </row>
        <row r="350">
          <cell r="A350">
            <v>5281001</v>
          </cell>
          <cell r="B350">
            <v>2</v>
          </cell>
        </row>
        <row r="351">
          <cell r="A351">
            <v>5281201</v>
          </cell>
          <cell r="B351">
            <v>18</v>
          </cell>
        </row>
        <row r="352">
          <cell r="A352">
            <v>5281301</v>
          </cell>
          <cell r="B352">
            <v>3</v>
          </cell>
        </row>
        <row r="353">
          <cell r="A353">
            <v>5281401</v>
          </cell>
          <cell r="B353">
            <v>19</v>
          </cell>
        </row>
        <row r="354">
          <cell r="A354">
            <v>5281501</v>
          </cell>
          <cell r="B354">
            <v>19</v>
          </cell>
        </row>
        <row r="355">
          <cell r="A355">
            <v>5281502</v>
          </cell>
          <cell r="B355">
            <v>19</v>
          </cell>
        </row>
        <row r="356">
          <cell r="A356">
            <v>5285301</v>
          </cell>
          <cell r="B356">
            <v>19</v>
          </cell>
        </row>
        <row r="357">
          <cell r="A357">
            <v>5286101</v>
          </cell>
          <cell r="B357">
            <v>22</v>
          </cell>
        </row>
        <row r="358">
          <cell r="A358">
            <v>5286102</v>
          </cell>
          <cell r="B358">
            <v>22</v>
          </cell>
        </row>
        <row r="359">
          <cell r="A359">
            <v>5286103</v>
          </cell>
          <cell r="B359">
            <v>22</v>
          </cell>
        </row>
        <row r="360">
          <cell r="A360">
            <v>5286104</v>
          </cell>
          <cell r="B360">
            <v>22</v>
          </cell>
        </row>
        <row r="361">
          <cell r="A361">
            <v>5286105</v>
          </cell>
          <cell r="B361">
            <v>22</v>
          </cell>
        </row>
        <row r="362">
          <cell r="A362">
            <v>5286106</v>
          </cell>
          <cell r="B362">
            <v>22</v>
          </cell>
        </row>
        <row r="363">
          <cell r="A363">
            <v>5286108</v>
          </cell>
          <cell r="B363">
            <v>22</v>
          </cell>
        </row>
        <row r="364">
          <cell r="A364">
            <v>5286110</v>
          </cell>
          <cell r="B364">
            <v>22</v>
          </cell>
        </row>
        <row r="365">
          <cell r="A365">
            <v>5286201</v>
          </cell>
          <cell r="B365">
            <v>19</v>
          </cell>
        </row>
        <row r="366">
          <cell r="A366">
            <v>5321101</v>
          </cell>
          <cell r="B366">
            <v>4</v>
          </cell>
        </row>
        <row r="367">
          <cell r="A367">
            <v>5321301</v>
          </cell>
          <cell r="B367">
            <v>4</v>
          </cell>
        </row>
        <row r="368">
          <cell r="A368">
            <v>5321302</v>
          </cell>
          <cell r="B368">
            <v>4</v>
          </cell>
        </row>
        <row r="369">
          <cell r="A369">
            <v>5321303</v>
          </cell>
          <cell r="B369">
            <v>4</v>
          </cell>
        </row>
        <row r="370">
          <cell r="A370">
            <v>5321304</v>
          </cell>
          <cell r="B370">
            <v>4</v>
          </cell>
        </row>
        <row r="371">
          <cell r="A371">
            <v>5321305</v>
          </cell>
          <cell r="B371">
            <v>4</v>
          </cell>
        </row>
        <row r="372">
          <cell r="A372">
            <v>5321306</v>
          </cell>
          <cell r="B372">
            <v>4</v>
          </cell>
        </row>
        <row r="373">
          <cell r="A373">
            <v>5321307</v>
          </cell>
          <cell r="B373">
            <v>4</v>
          </cell>
        </row>
        <row r="374">
          <cell r="A374">
            <v>5321308</v>
          </cell>
          <cell r="B374">
            <v>4</v>
          </cell>
        </row>
        <row r="375">
          <cell r="A375">
            <v>5321309</v>
          </cell>
          <cell r="B375">
            <v>4</v>
          </cell>
        </row>
        <row r="376">
          <cell r="A376">
            <v>5321501</v>
          </cell>
          <cell r="B376">
            <v>4</v>
          </cell>
        </row>
        <row r="377">
          <cell r="A377">
            <v>5322301</v>
          </cell>
          <cell r="B377">
            <v>2</v>
          </cell>
        </row>
        <row r="378">
          <cell r="A378">
            <v>5334101</v>
          </cell>
          <cell r="B378">
            <v>19</v>
          </cell>
        </row>
        <row r="379">
          <cell r="A379">
            <v>5334501</v>
          </cell>
          <cell r="B379">
            <v>4</v>
          </cell>
        </row>
        <row r="380">
          <cell r="A380">
            <v>5352201</v>
          </cell>
          <cell r="B380">
            <v>5</v>
          </cell>
        </row>
        <row r="381">
          <cell r="A381">
            <v>5381001</v>
          </cell>
          <cell r="B381">
            <v>2</v>
          </cell>
        </row>
        <row r="382">
          <cell r="A382">
            <v>5381002</v>
          </cell>
          <cell r="B382">
            <v>2</v>
          </cell>
        </row>
        <row r="383">
          <cell r="A383">
            <v>5381003</v>
          </cell>
          <cell r="B383">
            <v>2</v>
          </cell>
        </row>
        <row r="384">
          <cell r="A384">
            <v>5381401</v>
          </cell>
          <cell r="B384">
            <v>19</v>
          </cell>
        </row>
        <row r="385">
          <cell r="A385">
            <v>5381501</v>
          </cell>
          <cell r="B385">
            <v>19</v>
          </cell>
        </row>
        <row r="386">
          <cell r="A386">
            <v>5385301</v>
          </cell>
          <cell r="B386">
            <v>1</v>
          </cell>
        </row>
        <row r="387">
          <cell r="A387">
            <v>5386101</v>
          </cell>
          <cell r="B387">
            <v>22</v>
          </cell>
        </row>
        <row r="388">
          <cell r="A388">
            <v>5386102</v>
          </cell>
          <cell r="B388">
            <v>22</v>
          </cell>
        </row>
        <row r="389">
          <cell r="A389">
            <v>5386103</v>
          </cell>
          <cell r="B389">
            <v>22</v>
          </cell>
        </row>
        <row r="390">
          <cell r="A390">
            <v>5386104</v>
          </cell>
          <cell r="B390">
            <v>22</v>
          </cell>
        </row>
        <row r="391">
          <cell r="A391">
            <v>5386105</v>
          </cell>
          <cell r="B391">
            <v>22</v>
          </cell>
        </row>
        <row r="392">
          <cell r="A392">
            <v>5386106</v>
          </cell>
          <cell r="B392">
            <v>22</v>
          </cell>
        </row>
        <row r="393">
          <cell r="A393">
            <v>5386107</v>
          </cell>
          <cell r="B393">
            <v>22</v>
          </cell>
        </row>
        <row r="394">
          <cell r="A394">
            <v>5386108</v>
          </cell>
          <cell r="B394">
            <v>22</v>
          </cell>
        </row>
        <row r="395">
          <cell r="A395">
            <v>5386109</v>
          </cell>
          <cell r="B395">
            <v>22</v>
          </cell>
        </row>
        <row r="396">
          <cell r="A396">
            <v>5386110</v>
          </cell>
          <cell r="B396">
            <v>22</v>
          </cell>
        </row>
        <row r="397">
          <cell r="A397">
            <v>5414001</v>
          </cell>
          <cell r="B397">
            <v>3</v>
          </cell>
        </row>
        <row r="398">
          <cell r="A398">
            <v>5414002</v>
          </cell>
          <cell r="B398">
            <v>3</v>
          </cell>
        </row>
        <row r="399">
          <cell r="A399">
            <v>5421101</v>
          </cell>
          <cell r="B399">
            <v>4</v>
          </cell>
        </row>
        <row r="400">
          <cell r="A400">
            <v>5421102</v>
          </cell>
          <cell r="B400">
            <v>4</v>
          </cell>
        </row>
        <row r="401">
          <cell r="A401">
            <v>5421103</v>
          </cell>
          <cell r="B401">
            <v>4</v>
          </cell>
        </row>
        <row r="402">
          <cell r="A402">
            <v>5421104</v>
          </cell>
          <cell r="B402">
            <v>4</v>
          </cell>
        </row>
        <row r="403">
          <cell r="A403">
            <v>5421105</v>
          </cell>
          <cell r="B403">
            <v>4</v>
          </cell>
        </row>
        <row r="404">
          <cell r="A404">
            <v>5421106</v>
          </cell>
          <cell r="B404">
            <v>4</v>
          </cell>
        </row>
        <row r="405">
          <cell r="A405">
            <v>5421107</v>
          </cell>
          <cell r="B405">
            <v>4</v>
          </cell>
        </row>
        <row r="406">
          <cell r="A406">
            <v>5421108</v>
          </cell>
          <cell r="B406">
            <v>4</v>
          </cell>
        </row>
        <row r="407">
          <cell r="A407">
            <v>5421109</v>
          </cell>
          <cell r="B407">
            <v>4</v>
          </cell>
        </row>
        <row r="408">
          <cell r="A408">
            <v>5421201</v>
          </cell>
          <cell r="B408">
            <v>4</v>
          </cell>
        </row>
        <row r="409">
          <cell r="A409">
            <v>5421202</v>
          </cell>
          <cell r="B409">
            <v>4</v>
          </cell>
        </row>
        <row r="410">
          <cell r="A410">
            <v>5421203</v>
          </cell>
          <cell r="B410">
            <v>4</v>
          </cell>
        </row>
        <row r="411">
          <cell r="A411">
            <v>5421204</v>
          </cell>
          <cell r="B411">
            <v>4</v>
          </cell>
        </row>
        <row r="412">
          <cell r="A412">
            <v>5421205</v>
          </cell>
          <cell r="B412">
            <v>4</v>
          </cell>
        </row>
        <row r="413">
          <cell r="A413">
            <v>5421206</v>
          </cell>
          <cell r="B413">
            <v>4</v>
          </cell>
        </row>
        <row r="414">
          <cell r="A414">
            <v>5421207</v>
          </cell>
          <cell r="B414">
            <v>4</v>
          </cell>
        </row>
        <row r="415">
          <cell r="A415">
            <v>5421208</v>
          </cell>
          <cell r="B415">
            <v>4</v>
          </cell>
        </row>
        <row r="416">
          <cell r="A416">
            <v>5421209</v>
          </cell>
          <cell r="B416">
            <v>4</v>
          </cell>
        </row>
        <row r="417">
          <cell r="A417">
            <v>5421301</v>
          </cell>
          <cell r="B417">
            <v>4</v>
          </cell>
        </row>
        <row r="418">
          <cell r="A418">
            <v>5421302</v>
          </cell>
          <cell r="B418">
            <v>4</v>
          </cell>
        </row>
        <row r="419">
          <cell r="A419">
            <v>5421303</v>
          </cell>
          <cell r="B419">
            <v>4</v>
          </cell>
        </row>
        <row r="420">
          <cell r="A420">
            <v>5421304</v>
          </cell>
          <cell r="B420">
            <v>12</v>
          </cell>
        </row>
        <row r="421">
          <cell r="A421">
            <v>5421305</v>
          </cell>
          <cell r="B421">
            <v>7</v>
          </cell>
        </row>
        <row r="422">
          <cell r="A422">
            <v>5434101</v>
          </cell>
          <cell r="B422">
            <v>17</v>
          </cell>
        </row>
        <row r="423">
          <cell r="A423">
            <v>5434301</v>
          </cell>
          <cell r="B423">
            <v>15</v>
          </cell>
        </row>
        <row r="424">
          <cell r="A424">
            <v>5434401</v>
          </cell>
          <cell r="B424">
            <v>15</v>
          </cell>
        </row>
        <row r="425">
          <cell r="A425">
            <v>5434402</v>
          </cell>
          <cell r="B425">
            <v>15</v>
          </cell>
        </row>
        <row r="426">
          <cell r="A426">
            <v>5434403</v>
          </cell>
          <cell r="B426">
            <v>15</v>
          </cell>
        </row>
        <row r="427">
          <cell r="A427">
            <v>5434501</v>
          </cell>
          <cell r="B427">
            <v>17</v>
          </cell>
        </row>
        <row r="428">
          <cell r="A428">
            <v>5434502</v>
          </cell>
          <cell r="B428">
            <v>15</v>
          </cell>
        </row>
        <row r="429">
          <cell r="A429">
            <v>5434601</v>
          </cell>
          <cell r="B429">
            <v>16</v>
          </cell>
        </row>
        <row r="430">
          <cell r="A430">
            <v>5434602</v>
          </cell>
          <cell r="B430">
            <v>16</v>
          </cell>
        </row>
        <row r="431">
          <cell r="A431">
            <v>5448101</v>
          </cell>
          <cell r="B431">
            <v>7</v>
          </cell>
        </row>
        <row r="432">
          <cell r="A432">
            <v>5448102</v>
          </cell>
          <cell r="B432">
            <v>7</v>
          </cell>
        </row>
        <row r="433">
          <cell r="A433">
            <v>5448103</v>
          </cell>
          <cell r="B433">
            <v>7</v>
          </cell>
        </row>
        <row r="434">
          <cell r="A434">
            <v>5448104</v>
          </cell>
          <cell r="B434">
            <v>7</v>
          </cell>
        </row>
        <row r="435">
          <cell r="A435">
            <v>5448105</v>
          </cell>
          <cell r="B435">
            <v>7</v>
          </cell>
        </row>
        <row r="436">
          <cell r="A436">
            <v>5448201</v>
          </cell>
          <cell r="B436">
            <v>7</v>
          </cell>
        </row>
        <row r="437">
          <cell r="A437">
            <v>5452101</v>
          </cell>
          <cell r="B437">
            <v>21</v>
          </cell>
        </row>
        <row r="438">
          <cell r="A438">
            <v>5452102</v>
          </cell>
          <cell r="B438">
            <v>20</v>
          </cell>
        </row>
        <row r="439">
          <cell r="A439">
            <v>5452103</v>
          </cell>
          <cell r="B439">
            <v>5</v>
          </cell>
        </row>
        <row r="440">
          <cell r="A440">
            <v>5452104</v>
          </cell>
          <cell r="B440">
            <v>5</v>
          </cell>
        </row>
        <row r="441">
          <cell r="A441">
            <v>5452105</v>
          </cell>
          <cell r="B441">
            <v>20</v>
          </cell>
        </row>
        <row r="442">
          <cell r="A442">
            <v>5452106</v>
          </cell>
          <cell r="B442">
            <v>8</v>
          </cell>
        </row>
        <row r="443">
          <cell r="A443">
            <v>5452107</v>
          </cell>
          <cell r="B443">
            <v>4</v>
          </cell>
        </row>
        <row r="444">
          <cell r="A444">
            <v>5452201</v>
          </cell>
          <cell r="B444">
            <v>6</v>
          </cell>
        </row>
        <row r="445">
          <cell r="A445">
            <v>5452301</v>
          </cell>
          <cell r="B445">
            <v>6</v>
          </cell>
        </row>
        <row r="446">
          <cell r="A446">
            <v>5452302</v>
          </cell>
          <cell r="B446">
            <v>6</v>
          </cell>
        </row>
        <row r="447">
          <cell r="A447">
            <v>5452303</v>
          </cell>
          <cell r="B447">
            <v>13</v>
          </cell>
        </row>
        <row r="448">
          <cell r="A448">
            <v>5452304</v>
          </cell>
          <cell r="B448">
            <v>5</v>
          </cell>
        </row>
        <row r="449">
          <cell r="A449">
            <v>5452305</v>
          </cell>
          <cell r="B449">
            <v>6</v>
          </cell>
        </row>
        <row r="450">
          <cell r="A450">
            <v>5452401</v>
          </cell>
          <cell r="B450">
            <v>8</v>
          </cell>
        </row>
        <row r="451">
          <cell r="A451">
            <v>5452402</v>
          </cell>
          <cell r="B451">
            <v>8</v>
          </cell>
        </row>
        <row r="452">
          <cell r="A452">
            <v>5452501</v>
          </cell>
          <cell r="B452">
            <v>13</v>
          </cell>
        </row>
        <row r="453">
          <cell r="A453">
            <v>5452502</v>
          </cell>
          <cell r="B453">
            <v>13</v>
          </cell>
        </row>
        <row r="454">
          <cell r="A454">
            <v>5452503</v>
          </cell>
          <cell r="B454">
            <v>13</v>
          </cell>
        </row>
        <row r="455">
          <cell r="A455">
            <v>5452504</v>
          </cell>
          <cell r="B455">
            <v>13</v>
          </cell>
        </row>
        <row r="456">
          <cell r="A456">
            <v>5452505</v>
          </cell>
          <cell r="B456">
            <v>13</v>
          </cell>
        </row>
        <row r="457">
          <cell r="A457">
            <v>5452506</v>
          </cell>
          <cell r="B457">
            <v>13</v>
          </cell>
        </row>
        <row r="458">
          <cell r="A458">
            <v>5452507</v>
          </cell>
          <cell r="B458">
            <v>13</v>
          </cell>
        </row>
        <row r="459">
          <cell r="A459">
            <v>5452508</v>
          </cell>
          <cell r="B459">
            <v>13</v>
          </cell>
        </row>
        <row r="460">
          <cell r="A460">
            <v>5454101</v>
          </cell>
          <cell r="B460">
            <v>21</v>
          </cell>
        </row>
        <row r="461">
          <cell r="A461">
            <v>5454102</v>
          </cell>
          <cell r="B461">
            <v>21</v>
          </cell>
        </row>
        <row r="462">
          <cell r="A462">
            <v>5454201</v>
          </cell>
          <cell r="B462">
            <v>10</v>
          </cell>
        </row>
        <row r="463">
          <cell r="A463">
            <v>5454202</v>
          </cell>
          <cell r="B463">
            <v>10</v>
          </cell>
        </row>
        <row r="464">
          <cell r="A464">
            <v>5454203</v>
          </cell>
          <cell r="B464">
            <v>10</v>
          </cell>
        </row>
        <row r="465">
          <cell r="A465">
            <v>5454301</v>
          </cell>
          <cell r="B465">
            <v>11</v>
          </cell>
        </row>
        <row r="466">
          <cell r="A466">
            <v>5454302</v>
          </cell>
          <cell r="B466">
            <v>8</v>
          </cell>
        </row>
        <row r="467">
          <cell r="A467">
            <v>5454401</v>
          </cell>
          <cell r="B467">
            <v>5</v>
          </cell>
        </row>
        <row r="468">
          <cell r="A468">
            <v>5454402</v>
          </cell>
          <cell r="B468">
            <v>5</v>
          </cell>
        </row>
        <row r="469">
          <cell r="A469">
            <v>5458101</v>
          </cell>
          <cell r="B469">
            <v>20</v>
          </cell>
        </row>
        <row r="470">
          <cell r="A470">
            <v>5458102</v>
          </cell>
          <cell r="B470">
            <v>20</v>
          </cell>
        </row>
        <row r="471">
          <cell r="A471">
            <v>5458201</v>
          </cell>
          <cell r="B471">
            <v>5</v>
          </cell>
        </row>
        <row r="472">
          <cell r="A472">
            <v>5458202</v>
          </cell>
          <cell r="B472">
            <v>13</v>
          </cell>
        </row>
        <row r="473">
          <cell r="A473">
            <v>5458203</v>
          </cell>
          <cell r="B473">
            <v>9</v>
          </cell>
        </row>
        <row r="474">
          <cell r="A474">
            <v>5458204</v>
          </cell>
          <cell r="B474">
            <v>9</v>
          </cell>
        </row>
        <row r="475">
          <cell r="A475">
            <v>5458205</v>
          </cell>
          <cell r="B475">
            <v>13</v>
          </cell>
        </row>
        <row r="476">
          <cell r="A476">
            <v>5458206</v>
          </cell>
          <cell r="B476">
            <v>13</v>
          </cell>
        </row>
        <row r="477">
          <cell r="A477">
            <v>5462101</v>
          </cell>
          <cell r="B477">
            <v>20</v>
          </cell>
        </row>
        <row r="478">
          <cell r="A478">
            <v>5462102</v>
          </cell>
          <cell r="B478">
            <v>20</v>
          </cell>
        </row>
        <row r="479">
          <cell r="A479">
            <v>5462301</v>
          </cell>
          <cell r="B479">
            <v>20</v>
          </cell>
        </row>
        <row r="480">
          <cell r="A480">
            <v>5472001</v>
          </cell>
          <cell r="B480">
            <v>1</v>
          </cell>
        </row>
        <row r="481">
          <cell r="A481">
            <v>5472002</v>
          </cell>
          <cell r="B481">
            <v>1</v>
          </cell>
        </row>
        <row r="482">
          <cell r="A482">
            <v>5472401</v>
          </cell>
          <cell r="B482">
            <v>1</v>
          </cell>
        </row>
        <row r="483">
          <cell r="A483">
            <v>5472501</v>
          </cell>
          <cell r="B483">
            <v>19</v>
          </cell>
        </row>
        <row r="484">
          <cell r="A484">
            <v>5472601</v>
          </cell>
          <cell r="B484">
            <v>1</v>
          </cell>
        </row>
        <row r="485">
          <cell r="A485">
            <v>5472602</v>
          </cell>
          <cell r="B485">
            <v>1</v>
          </cell>
        </row>
        <row r="486">
          <cell r="A486">
            <v>5476101</v>
          </cell>
          <cell r="B486">
            <v>2</v>
          </cell>
        </row>
        <row r="487">
          <cell r="A487">
            <v>5476102</v>
          </cell>
          <cell r="B487">
            <v>2</v>
          </cell>
        </row>
        <row r="488">
          <cell r="A488">
            <v>5476201</v>
          </cell>
          <cell r="B488">
            <v>2</v>
          </cell>
        </row>
        <row r="489">
          <cell r="A489">
            <v>5476202</v>
          </cell>
          <cell r="B489">
            <v>2</v>
          </cell>
        </row>
        <row r="490">
          <cell r="A490">
            <v>5476203</v>
          </cell>
          <cell r="B490">
            <v>2</v>
          </cell>
        </row>
        <row r="491">
          <cell r="A491">
            <v>5481001</v>
          </cell>
          <cell r="B491">
            <v>19</v>
          </cell>
        </row>
        <row r="492">
          <cell r="A492">
            <v>5481101</v>
          </cell>
          <cell r="B492">
            <v>18</v>
          </cell>
        </row>
        <row r="493">
          <cell r="A493">
            <v>5481201</v>
          </cell>
          <cell r="B493">
            <v>18</v>
          </cell>
        </row>
        <row r="494">
          <cell r="A494">
            <v>5481202</v>
          </cell>
          <cell r="B494">
            <v>18</v>
          </cell>
        </row>
        <row r="495">
          <cell r="A495">
            <v>5481203</v>
          </cell>
          <cell r="B495">
            <v>18</v>
          </cell>
        </row>
        <row r="496">
          <cell r="A496">
            <v>5481301</v>
          </cell>
          <cell r="B496">
            <v>3</v>
          </cell>
        </row>
        <row r="497">
          <cell r="A497">
            <v>5481302</v>
          </cell>
          <cell r="B497">
            <v>3</v>
          </cell>
        </row>
        <row r="498">
          <cell r="A498">
            <v>5484101</v>
          </cell>
          <cell r="B498">
            <v>13</v>
          </cell>
        </row>
        <row r="499">
          <cell r="A499">
            <v>5484102</v>
          </cell>
          <cell r="B499">
            <v>13</v>
          </cell>
        </row>
        <row r="500">
          <cell r="A500">
            <v>5484103</v>
          </cell>
          <cell r="B500">
            <v>13</v>
          </cell>
        </row>
        <row r="501">
          <cell r="A501">
            <v>5484104</v>
          </cell>
          <cell r="B501">
            <v>13</v>
          </cell>
        </row>
        <row r="502">
          <cell r="A502">
            <v>5484105</v>
          </cell>
          <cell r="B502">
            <v>13</v>
          </cell>
        </row>
        <row r="503">
          <cell r="A503">
            <v>5484106</v>
          </cell>
          <cell r="B503">
            <v>13</v>
          </cell>
        </row>
        <row r="504">
          <cell r="A504">
            <v>5484107</v>
          </cell>
          <cell r="B504">
            <v>13</v>
          </cell>
        </row>
        <row r="505">
          <cell r="A505">
            <v>5484108</v>
          </cell>
          <cell r="B505">
            <v>13</v>
          </cell>
        </row>
        <row r="506">
          <cell r="A506">
            <v>5484109</v>
          </cell>
          <cell r="B506">
            <v>17</v>
          </cell>
        </row>
        <row r="507">
          <cell r="A507">
            <v>5485001</v>
          </cell>
          <cell r="B507">
            <v>14</v>
          </cell>
        </row>
        <row r="508">
          <cell r="A508">
            <v>5485301</v>
          </cell>
          <cell r="B508">
            <v>14</v>
          </cell>
        </row>
        <row r="509">
          <cell r="A509">
            <v>5486101</v>
          </cell>
          <cell r="B509">
            <v>22</v>
          </cell>
        </row>
        <row r="510">
          <cell r="A510">
            <v>5486301</v>
          </cell>
          <cell r="B510">
            <v>5</v>
          </cell>
        </row>
        <row r="511">
          <cell r="A511">
            <v>5486302</v>
          </cell>
          <cell r="B511">
            <v>22</v>
          </cell>
        </row>
        <row r="512">
          <cell r="A512">
            <v>5521101</v>
          </cell>
          <cell r="B512">
            <v>4</v>
          </cell>
        </row>
        <row r="513">
          <cell r="A513">
            <v>5521102</v>
          </cell>
          <cell r="B513">
            <v>4</v>
          </cell>
        </row>
        <row r="514">
          <cell r="A514">
            <v>5521103</v>
          </cell>
          <cell r="B514">
            <v>4</v>
          </cell>
        </row>
        <row r="515">
          <cell r="A515">
            <v>5521104</v>
          </cell>
          <cell r="B515">
            <v>4</v>
          </cell>
        </row>
        <row r="516">
          <cell r="A516">
            <v>5521105</v>
          </cell>
          <cell r="B516">
            <v>4</v>
          </cell>
        </row>
        <row r="517">
          <cell r="A517">
            <v>5521106</v>
          </cell>
          <cell r="B517">
            <v>4</v>
          </cell>
        </row>
        <row r="518">
          <cell r="A518">
            <v>5521201</v>
          </cell>
          <cell r="B518">
            <v>4</v>
          </cell>
        </row>
        <row r="519">
          <cell r="A519">
            <v>5521301</v>
          </cell>
          <cell r="B519">
            <v>4</v>
          </cell>
        </row>
        <row r="520">
          <cell r="A520">
            <v>5521302</v>
          </cell>
          <cell r="B520">
            <v>7</v>
          </cell>
        </row>
        <row r="521">
          <cell r="A521">
            <v>5521303</v>
          </cell>
          <cell r="B521">
            <v>4</v>
          </cell>
        </row>
        <row r="522">
          <cell r="A522">
            <v>5521304</v>
          </cell>
          <cell r="B522">
            <v>7</v>
          </cell>
        </row>
        <row r="523">
          <cell r="A523">
            <v>5521305</v>
          </cell>
          <cell r="B523">
            <v>7</v>
          </cell>
        </row>
        <row r="524">
          <cell r="A524">
            <v>5521306</v>
          </cell>
          <cell r="B524">
            <v>12</v>
          </cell>
        </row>
        <row r="525">
          <cell r="A525">
            <v>5521501</v>
          </cell>
          <cell r="B525">
            <v>4</v>
          </cell>
        </row>
        <row r="526">
          <cell r="A526">
            <v>5534301</v>
          </cell>
          <cell r="B526">
            <v>15</v>
          </cell>
        </row>
        <row r="527">
          <cell r="A527">
            <v>5534302</v>
          </cell>
          <cell r="B527">
            <v>15</v>
          </cell>
        </row>
        <row r="528">
          <cell r="A528">
            <v>5534401</v>
          </cell>
          <cell r="B528">
            <v>15</v>
          </cell>
        </row>
        <row r="529">
          <cell r="A529">
            <v>5534402</v>
          </cell>
          <cell r="B529">
            <v>15</v>
          </cell>
        </row>
        <row r="530">
          <cell r="A530">
            <v>5534403</v>
          </cell>
          <cell r="B530">
            <v>15</v>
          </cell>
        </row>
        <row r="531">
          <cell r="A531">
            <v>5534404</v>
          </cell>
          <cell r="B531">
            <v>15</v>
          </cell>
        </row>
        <row r="532">
          <cell r="A532">
            <v>5534405</v>
          </cell>
          <cell r="B532">
            <v>15</v>
          </cell>
        </row>
        <row r="533">
          <cell r="A533">
            <v>5534406</v>
          </cell>
          <cell r="B533">
            <v>15</v>
          </cell>
        </row>
        <row r="534">
          <cell r="A534">
            <v>5534407</v>
          </cell>
          <cell r="B534">
            <v>15</v>
          </cell>
        </row>
        <row r="535">
          <cell r="A535">
            <v>5534701</v>
          </cell>
          <cell r="B535">
            <v>16</v>
          </cell>
        </row>
        <row r="536">
          <cell r="A536">
            <v>5548101</v>
          </cell>
          <cell r="B536">
            <v>7</v>
          </cell>
        </row>
        <row r="537">
          <cell r="A537">
            <v>5552301</v>
          </cell>
          <cell r="B537">
            <v>6</v>
          </cell>
        </row>
        <row r="538">
          <cell r="A538">
            <v>5552302</v>
          </cell>
          <cell r="B538">
            <v>6</v>
          </cell>
        </row>
        <row r="539">
          <cell r="A539">
            <v>5552303</v>
          </cell>
          <cell r="B539">
            <v>6</v>
          </cell>
        </row>
        <row r="540">
          <cell r="A540">
            <v>5552304</v>
          </cell>
          <cell r="B540">
            <v>6</v>
          </cell>
        </row>
        <row r="541">
          <cell r="A541">
            <v>5552305</v>
          </cell>
          <cell r="B541">
            <v>6</v>
          </cell>
        </row>
        <row r="542">
          <cell r="A542">
            <v>5552401</v>
          </cell>
          <cell r="B542">
            <v>8</v>
          </cell>
        </row>
        <row r="543">
          <cell r="A543">
            <v>5552402</v>
          </cell>
          <cell r="B543">
            <v>8</v>
          </cell>
        </row>
        <row r="544">
          <cell r="A544">
            <v>5552403</v>
          </cell>
          <cell r="B544">
            <v>8</v>
          </cell>
        </row>
        <row r="545">
          <cell r="A545">
            <v>5552404</v>
          </cell>
          <cell r="B545">
            <v>8</v>
          </cell>
        </row>
        <row r="546">
          <cell r="A546">
            <v>5552501</v>
          </cell>
          <cell r="B546">
            <v>13</v>
          </cell>
        </row>
        <row r="547">
          <cell r="A547">
            <v>5552502</v>
          </cell>
          <cell r="B547">
            <v>13</v>
          </cell>
        </row>
        <row r="548">
          <cell r="A548">
            <v>5552503</v>
          </cell>
          <cell r="B548">
            <v>13</v>
          </cell>
        </row>
        <row r="549">
          <cell r="A549">
            <v>5554101</v>
          </cell>
          <cell r="B549">
            <v>21</v>
          </cell>
        </row>
        <row r="550">
          <cell r="A550">
            <v>5554102</v>
          </cell>
          <cell r="B550">
            <v>21</v>
          </cell>
        </row>
        <row r="551">
          <cell r="A551">
            <v>5554103</v>
          </cell>
          <cell r="B551">
            <v>21</v>
          </cell>
        </row>
        <row r="552">
          <cell r="A552">
            <v>5554104</v>
          </cell>
          <cell r="B552">
            <v>21</v>
          </cell>
        </row>
        <row r="553">
          <cell r="A553">
            <v>5554105</v>
          </cell>
          <cell r="B553">
            <v>21</v>
          </cell>
        </row>
        <row r="554">
          <cell r="A554">
            <v>5554106</v>
          </cell>
          <cell r="B554">
            <v>21</v>
          </cell>
        </row>
        <row r="555">
          <cell r="A555">
            <v>5554107</v>
          </cell>
          <cell r="B555">
            <v>21</v>
          </cell>
        </row>
        <row r="556">
          <cell r="A556">
            <v>5554108</v>
          </cell>
          <cell r="B556">
            <v>21</v>
          </cell>
        </row>
        <row r="557">
          <cell r="A557">
            <v>5558101</v>
          </cell>
          <cell r="B557">
            <v>20</v>
          </cell>
        </row>
        <row r="558">
          <cell r="A558">
            <v>5558102</v>
          </cell>
          <cell r="B558">
            <v>20</v>
          </cell>
        </row>
        <row r="559">
          <cell r="A559">
            <v>5558103</v>
          </cell>
          <cell r="B559">
            <v>20</v>
          </cell>
        </row>
        <row r="560">
          <cell r="A560">
            <v>5558104</v>
          </cell>
          <cell r="B560">
            <v>20</v>
          </cell>
        </row>
        <row r="561">
          <cell r="A561">
            <v>5558201</v>
          </cell>
          <cell r="B561">
            <v>5</v>
          </cell>
        </row>
        <row r="562">
          <cell r="A562">
            <v>5558202</v>
          </cell>
          <cell r="B562">
            <v>9</v>
          </cell>
        </row>
        <row r="563">
          <cell r="A563">
            <v>5558203</v>
          </cell>
          <cell r="B563">
            <v>9</v>
          </cell>
        </row>
        <row r="564">
          <cell r="A564">
            <v>5558204</v>
          </cell>
          <cell r="B564">
            <v>9</v>
          </cell>
        </row>
        <row r="565">
          <cell r="A565">
            <v>5562101</v>
          </cell>
          <cell r="B565">
            <v>20</v>
          </cell>
        </row>
        <row r="566">
          <cell r="A566">
            <v>5562102</v>
          </cell>
          <cell r="B566">
            <v>20</v>
          </cell>
        </row>
        <row r="567">
          <cell r="A567">
            <v>5562201</v>
          </cell>
          <cell r="B567">
            <v>20</v>
          </cell>
        </row>
        <row r="568">
          <cell r="A568">
            <v>5572001</v>
          </cell>
          <cell r="B568">
            <v>1</v>
          </cell>
        </row>
        <row r="569">
          <cell r="A569">
            <v>5572002</v>
          </cell>
          <cell r="B569">
            <v>1</v>
          </cell>
        </row>
        <row r="570">
          <cell r="A570">
            <v>5572003</v>
          </cell>
          <cell r="B570">
            <v>1</v>
          </cell>
        </row>
        <row r="571">
          <cell r="A571">
            <v>5572301</v>
          </cell>
          <cell r="B571">
            <v>1</v>
          </cell>
        </row>
        <row r="572">
          <cell r="A572">
            <v>5572302</v>
          </cell>
          <cell r="B572">
            <v>1</v>
          </cell>
        </row>
        <row r="573">
          <cell r="A573">
            <v>5572303</v>
          </cell>
          <cell r="B573">
            <v>1</v>
          </cell>
        </row>
        <row r="574">
          <cell r="A574">
            <v>5572304</v>
          </cell>
          <cell r="B574">
            <v>1</v>
          </cell>
        </row>
        <row r="575">
          <cell r="A575">
            <v>5572305</v>
          </cell>
          <cell r="B575">
            <v>1</v>
          </cell>
        </row>
        <row r="576">
          <cell r="A576">
            <v>5572306</v>
          </cell>
          <cell r="B576">
            <v>1</v>
          </cell>
        </row>
        <row r="577">
          <cell r="A577">
            <v>5572307</v>
          </cell>
          <cell r="B577">
            <v>1</v>
          </cell>
        </row>
        <row r="578">
          <cell r="A578">
            <v>5572308</v>
          </cell>
          <cell r="B578">
            <v>1</v>
          </cell>
        </row>
        <row r="579">
          <cell r="A579">
            <v>5572309</v>
          </cell>
          <cell r="B579">
            <v>1</v>
          </cell>
        </row>
        <row r="580">
          <cell r="A580">
            <v>5572310</v>
          </cell>
          <cell r="B580">
            <v>1</v>
          </cell>
        </row>
        <row r="581">
          <cell r="A581">
            <v>5572311</v>
          </cell>
          <cell r="B581">
            <v>1</v>
          </cell>
        </row>
        <row r="582">
          <cell r="A582">
            <v>5572312</v>
          </cell>
          <cell r="B582">
            <v>1</v>
          </cell>
        </row>
        <row r="583">
          <cell r="A583">
            <v>5572313</v>
          </cell>
          <cell r="B583">
            <v>1</v>
          </cell>
        </row>
        <row r="584">
          <cell r="A584">
            <v>5572314</v>
          </cell>
          <cell r="B584">
            <v>1</v>
          </cell>
        </row>
        <row r="585">
          <cell r="A585">
            <v>5572315</v>
          </cell>
          <cell r="B585">
            <v>1</v>
          </cell>
        </row>
        <row r="586">
          <cell r="A586">
            <v>5572401</v>
          </cell>
          <cell r="B586">
            <v>1</v>
          </cell>
        </row>
        <row r="587">
          <cell r="A587">
            <v>5572402</v>
          </cell>
          <cell r="B587">
            <v>1</v>
          </cell>
        </row>
        <row r="588">
          <cell r="A588">
            <v>5572501</v>
          </cell>
          <cell r="B588">
            <v>1</v>
          </cell>
        </row>
        <row r="589">
          <cell r="A589">
            <v>5572502</v>
          </cell>
          <cell r="B589">
            <v>1</v>
          </cell>
        </row>
        <row r="590">
          <cell r="A590">
            <v>5572503</v>
          </cell>
          <cell r="B590">
            <v>1</v>
          </cell>
        </row>
        <row r="591">
          <cell r="A591">
            <v>5572504</v>
          </cell>
          <cell r="B591">
            <v>1</v>
          </cell>
        </row>
        <row r="592">
          <cell r="A592">
            <v>5572505</v>
          </cell>
          <cell r="B592">
            <v>1</v>
          </cell>
        </row>
        <row r="593">
          <cell r="A593">
            <v>5572506</v>
          </cell>
          <cell r="B593">
            <v>1</v>
          </cell>
        </row>
        <row r="594">
          <cell r="A594">
            <v>5572507</v>
          </cell>
          <cell r="B594">
            <v>1</v>
          </cell>
        </row>
        <row r="595">
          <cell r="A595">
            <v>5572508</v>
          </cell>
          <cell r="B595">
            <v>1</v>
          </cell>
        </row>
        <row r="596">
          <cell r="A596">
            <v>5572509</v>
          </cell>
          <cell r="B596">
            <v>1</v>
          </cell>
        </row>
        <row r="597">
          <cell r="A597">
            <v>5572510</v>
          </cell>
          <cell r="B597">
            <v>1</v>
          </cell>
        </row>
        <row r="598">
          <cell r="A598">
            <v>5572511</v>
          </cell>
          <cell r="B598">
            <v>1</v>
          </cell>
        </row>
        <row r="599">
          <cell r="A599">
            <v>5572512</v>
          </cell>
          <cell r="B599">
            <v>1</v>
          </cell>
        </row>
        <row r="600">
          <cell r="A600">
            <v>5572513</v>
          </cell>
          <cell r="B600">
            <v>1</v>
          </cell>
        </row>
        <row r="601">
          <cell r="A601">
            <v>5572514</v>
          </cell>
          <cell r="B601">
            <v>1</v>
          </cell>
        </row>
        <row r="602">
          <cell r="A602">
            <v>5572515</v>
          </cell>
          <cell r="B602">
            <v>1</v>
          </cell>
        </row>
        <row r="603">
          <cell r="A603">
            <v>5572516</v>
          </cell>
          <cell r="B603">
            <v>1</v>
          </cell>
        </row>
        <row r="604">
          <cell r="A604">
            <v>5572601</v>
          </cell>
          <cell r="B604">
            <v>1</v>
          </cell>
        </row>
        <row r="605">
          <cell r="A605">
            <v>5576201</v>
          </cell>
          <cell r="B605">
            <v>2</v>
          </cell>
        </row>
        <row r="606">
          <cell r="A606">
            <v>5576202</v>
          </cell>
          <cell r="B606">
            <v>2</v>
          </cell>
        </row>
        <row r="607">
          <cell r="A607">
            <v>5576203</v>
          </cell>
          <cell r="B607">
            <v>2</v>
          </cell>
        </row>
        <row r="608">
          <cell r="A608">
            <v>5576204</v>
          </cell>
          <cell r="B608">
            <v>2</v>
          </cell>
        </row>
        <row r="609">
          <cell r="A609">
            <v>5576205</v>
          </cell>
          <cell r="B609">
            <v>2</v>
          </cell>
        </row>
        <row r="610">
          <cell r="A610">
            <v>5576206</v>
          </cell>
          <cell r="B610">
            <v>2</v>
          </cell>
        </row>
        <row r="611">
          <cell r="A611">
            <v>5581301</v>
          </cell>
          <cell r="B611">
            <v>3</v>
          </cell>
        </row>
        <row r="612">
          <cell r="A612">
            <v>5581302</v>
          </cell>
          <cell r="B612">
            <v>3</v>
          </cell>
        </row>
        <row r="613">
          <cell r="A613">
            <v>5581501</v>
          </cell>
          <cell r="B613">
            <v>19</v>
          </cell>
        </row>
        <row r="614">
          <cell r="A614">
            <v>5581502</v>
          </cell>
          <cell r="B614">
            <v>19</v>
          </cell>
        </row>
        <row r="615">
          <cell r="A615">
            <v>5585001</v>
          </cell>
          <cell r="B615">
            <v>14</v>
          </cell>
        </row>
        <row r="616">
          <cell r="A616">
            <v>5585002</v>
          </cell>
          <cell r="B616">
            <v>14</v>
          </cell>
        </row>
        <row r="617">
          <cell r="A617">
            <v>5585003</v>
          </cell>
          <cell r="B617">
            <v>14</v>
          </cell>
        </row>
        <row r="618">
          <cell r="A618">
            <v>5585004</v>
          </cell>
          <cell r="B618">
            <v>14</v>
          </cell>
        </row>
        <row r="619">
          <cell r="A619">
            <v>5585005</v>
          </cell>
          <cell r="B619">
            <v>14</v>
          </cell>
        </row>
        <row r="620">
          <cell r="A620">
            <v>5585006</v>
          </cell>
          <cell r="B620">
            <v>14</v>
          </cell>
        </row>
        <row r="621">
          <cell r="A621">
            <v>5586101</v>
          </cell>
          <cell r="B621">
            <v>22</v>
          </cell>
        </row>
        <row r="622">
          <cell r="A622">
            <v>5586102</v>
          </cell>
          <cell r="B622">
            <v>22</v>
          </cell>
        </row>
        <row r="623">
          <cell r="A623">
            <v>5586103</v>
          </cell>
          <cell r="B623">
            <v>22</v>
          </cell>
        </row>
        <row r="624">
          <cell r="A624">
            <v>5586104</v>
          </cell>
          <cell r="B624">
            <v>22</v>
          </cell>
        </row>
        <row r="625">
          <cell r="A625">
            <v>5586105</v>
          </cell>
          <cell r="B625">
            <v>22</v>
          </cell>
        </row>
        <row r="626">
          <cell r="A626">
            <v>5586106</v>
          </cell>
          <cell r="B626">
            <v>22</v>
          </cell>
        </row>
        <row r="627">
          <cell r="A627">
            <v>5586107</v>
          </cell>
          <cell r="B627">
            <v>22</v>
          </cell>
        </row>
        <row r="628">
          <cell r="A628">
            <v>5586301</v>
          </cell>
          <cell r="B628">
            <v>22</v>
          </cell>
        </row>
        <row r="629">
          <cell r="A629">
            <v>5586302</v>
          </cell>
          <cell r="B629">
            <v>5</v>
          </cell>
        </row>
        <row r="630">
          <cell r="A630">
            <v>6234401</v>
          </cell>
          <cell r="B630">
            <v>15</v>
          </cell>
        </row>
        <row r="631">
          <cell r="A631">
            <v>6234402</v>
          </cell>
          <cell r="B631">
            <v>15</v>
          </cell>
        </row>
        <row r="632">
          <cell r="A632">
            <v>6234403</v>
          </cell>
          <cell r="B632">
            <v>15</v>
          </cell>
        </row>
        <row r="633">
          <cell r="A633">
            <v>6234404</v>
          </cell>
          <cell r="B633">
            <v>15</v>
          </cell>
        </row>
        <row r="634">
          <cell r="A634">
            <v>6234501</v>
          </cell>
          <cell r="B634">
            <v>4</v>
          </cell>
        </row>
        <row r="635">
          <cell r="A635">
            <v>6252101</v>
          </cell>
          <cell r="B635">
            <v>5</v>
          </cell>
        </row>
        <row r="636">
          <cell r="A636">
            <v>6252102</v>
          </cell>
          <cell r="B636">
            <v>5</v>
          </cell>
        </row>
        <row r="637">
          <cell r="A637">
            <v>6258201</v>
          </cell>
          <cell r="B637">
            <v>9</v>
          </cell>
        </row>
        <row r="638">
          <cell r="A638">
            <v>6286101</v>
          </cell>
          <cell r="B638">
            <v>22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5"/>
      <sheetName val="Munka6"/>
    </sheetNames>
    <sheetDataSet>
      <sheetData sheetId="0"/>
      <sheetData sheetId="1"/>
      <sheetData sheetId="2">
        <row r="33">
          <cell r="AF33" t="str">
            <v>az RFKB-k döntései a növekedést célozták meg</v>
          </cell>
          <cell r="AG33">
            <v>9</v>
          </cell>
        </row>
        <row r="34">
          <cell r="AF34" t="str">
            <v>a tanulói létszám nőtt</v>
          </cell>
          <cell r="AG34">
            <v>49</v>
          </cell>
        </row>
        <row r="35">
          <cell r="AF35" t="str">
            <v>RFKB-k döntései a csökkenést célozták meg</v>
          </cell>
          <cell r="AG35">
            <v>59</v>
          </cell>
        </row>
        <row r="36">
          <cell r="AF36" t="str">
            <v>a tanulói létszám csökkent</v>
          </cell>
          <cell r="AG36">
            <v>39</v>
          </cell>
        </row>
        <row r="37">
          <cell r="AF37" t="str">
            <v>RFKB-k döntései az adott szakmacsoport esetében nem voltak egységesek</v>
          </cell>
          <cell r="AG37">
            <v>32</v>
          </cell>
        </row>
        <row r="38">
          <cell r="AF38" t="str">
            <v>a tanuló létszám nem változott</v>
          </cell>
          <cell r="AG38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workbookViewId="0"/>
  </sheetViews>
  <sheetFormatPr defaultRowHeight="16.5"/>
  <cols>
    <col min="1" max="1" width="12.140625" style="155" customWidth="1"/>
    <col min="2" max="2" width="4.7109375" style="155" customWidth="1"/>
    <col min="3" max="3" width="12.5703125" style="155" customWidth="1"/>
    <col min="4" max="4" width="13.5703125" style="155" customWidth="1"/>
    <col min="5" max="5" width="13.140625" style="155" customWidth="1"/>
    <col min="6" max="6" width="10.85546875" style="155" customWidth="1"/>
    <col min="7" max="7" width="13.140625" style="155" customWidth="1"/>
    <col min="8" max="8" width="15.140625" style="155" customWidth="1"/>
    <col min="9" max="9" width="11.7109375" style="156" customWidth="1"/>
    <col min="10" max="10" width="4.7109375" style="155" customWidth="1"/>
    <col min="11" max="19" width="9.140625" style="155"/>
  </cols>
  <sheetData>
    <row r="2" spans="2:10" ht="17.25" thickBot="1"/>
    <row r="3" spans="2:10" ht="15" customHeight="1">
      <c r="B3" s="161"/>
      <c r="C3" s="162"/>
      <c r="D3" s="162"/>
      <c r="E3" s="162"/>
      <c r="F3" s="162"/>
      <c r="G3" s="162"/>
      <c r="H3" s="162"/>
      <c r="I3" s="163"/>
      <c r="J3" s="164"/>
    </row>
    <row r="4" spans="2:10" ht="46.5" customHeight="1">
      <c r="B4" s="165"/>
      <c r="C4" s="214" t="s">
        <v>319</v>
      </c>
      <c r="D4" s="214"/>
      <c r="E4" s="214"/>
      <c r="F4" s="214"/>
      <c r="G4" s="214"/>
      <c r="H4" s="214"/>
      <c r="I4" s="214"/>
      <c r="J4" s="166"/>
    </row>
    <row r="5" spans="2:10">
      <c r="B5" s="165"/>
      <c r="C5" s="157"/>
      <c r="D5" s="157"/>
      <c r="E5" s="157"/>
      <c r="F5" s="157"/>
      <c r="G5" s="157"/>
      <c r="H5" s="157"/>
      <c r="I5" s="158"/>
      <c r="J5" s="166"/>
    </row>
    <row r="6" spans="2:10" ht="21">
      <c r="B6" s="165"/>
      <c r="C6" s="157"/>
      <c r="F6" s="178" t="s">
        <v>316</v>
      </c>
      <c r="G6" s="157"/>
      <c r="H6" s="157"/>
      <c r="I6" s="158"/>
      <c r="J6" s="166"/>
    </row>
    <row r="7" spans="2:10" ht="17.25">
      <c r="B7" s="165"/>
      <c r="C7" s="157"/>
      <c r="D7" s="157"/>
      <c r="E7" s="159"/>
      <c r="F7" s="159"/>
      <c r="G7" s="157"/>
      <c r="H7" s="157"/>
      <c r="I7" s="158"/>
      <c r="J7" s="166"/>
    </row>
    <row r="8" spans="2:10" ht="15">
      <c r="B8" s="165"/>
      <c r="C8" s="157"/>
      <c r="D8" s="157"/>
      <c r="E8" s="157"/>
      <c r="F8" s="157"/>
      <c r="G8" s="157"/>
      <c r="H8" s="157"/>
      <c r="I8" s="179" t="s">
        <v>317</v>
      </c>
      <c r="J8" s="166"/>
    </row>
    <row r="9" spans="2:10" ht="15.75" customHeight="1">
      <c r="B9" s="165"/>
      <c r="C9" s="212" t="s">
        <v>311</v>
      </c>
      <c r="D9" s="212"/>
      <c r="E9" s="212"/>
      <c r="F9" s="212"/>
      <c r="G9" s="212"/>
      <c r="H9" s="212"/>
      <c r="I9" s="211">
        <v>1</v>
      </c>
      <c r="J9" s="166"/>
    </row>
    <row r="10" spans="2:10" ht="15">
      <c r="B10" s="165"/>
      <c r="C10" s="212"/>
      <c r="D10" s="212"/>
      <c r="E10" s="212"/>
      <c r="F10" s="212"/>
      <c r="G10" s="212"/>
      <c r="H10" s="212"/>
      <c r="I10" s="211"/>
      <c r="J10" s="166"/>
    </row>
    <row r="11" spans="2:10" ht="33" customHeight="1">
      <c r="B11" s="165"/>
      <c r="C11" s="212" t="s">
        <v>312</v>
      </c>
      <c r="D11" s="212"/>
      <c r="E11" s="212"/>
      <c r="F11" s="212"/>
      <c r="G11" s="212"/>
      <c r="H11" s="212"/>
      <c r="I11" s="160">
        <v>2</v>
      </c>
      <c r="J11" s="166"/>
    </row>
    <row r="12" spans="2:10" ht="16.5" customHeight="1">
      <c r="B12" s="165"/>
      <c r="C12" s="212" t="s">
        <v>313</v>
      </c>
      <c r="D12" s="212"/>
      <c r="E12" s="212"/>
      <c r="F12" s="212"/>
      <c r="G12" s="212"/>
      <c r="H12" s="212"/>
      <c r="I12" s="211">
        <v>3</v>
      </c>
      <c r="J12" s="166"/>
    </row>
    <row r="13" spans="2:10" ht="16.5" customHeight="1">
      <c r="B13" s="165"/>
      <c r="C13" s="212"/>
      <c r="D13" s="212"/>
      <c r="E13" s="212"/>
      <c r="F13" s="212"/>
      <c r="G13" s="212"/>
      <c r="H13" s="212"/>
      <c r="I13" s="211"/>
      <c r="J13" s="166"/>
    </row>
    <row r="14" spans="2:10" ht="16.5" customHeight="1">
      <c r="B14" s="165"/>
      <c r="C14" s="212" t="s">
        <v>314</v>
      </c>
      <c r="D14" s="212"/>
      <c r="E14" s="212"/>
      <c r="F14" s="212"/>
      <c r="G14" s="212"/>
      <c r="H14" s="212"/>
      <c r="I14" s="216">
        <v>4</v>
      </c>
      <c r="J14" s="166"/>
    </row>
    <row r="15" spans="2:10" ht="16.5" customHeight="1">
      <c r="B15" s="165"/>
      <c r="C15" s="212"/>
      <c r="D15" s="212"/>
      <c r="E15" s="212"/>
      <c r="F15" s="212"/>
      <c r="G15" s="212"/>
      <c r="H15" s="212"/>
      <c r="I15" s="216"/>
      <c r="J15" s="166"/>
    </row>
    <row r="16" spans="2:10" ht="24.75" customHeight="1">
      <c r="B16" s="165"/>
      <c r="C16" s="212" t="s">
        <v>315</v>
      </c>
      <c r="D16" s="212"/>
      <c r="E16" s="212"/>
      <c r="F16" s="212"/>
      <c r="G16" s="212"/>
      <c r="H16" s="212"/>
      <c r="I16" s="211">
        <v>5</v>
      </c>
      <c r="J16" s="166"/>
    </row>
    <row r="17" spans="2:12" ht="26.25" customHeight="1">
      <c r="B17" s="165"/>
      <c r="C17" s="212"/>
      <c r="D17" s="212"/>
      <c r="E17" s="212"/>
      <c r="F17" s="212"/>
      <c r="G17" s="212"/>
      <c r="H17" s="212"/>
      <c r="I17" s="211"/>
      <c r="J17" s="166"/>
    </row>
    <row r="18" spans="2:12" ht="32.25" customHeight="1">
      <c r="B18" s="165"/>
      <c r="C18" s="212" t="s">
        <v>15</v>
      </c>
      <c r="D18" s="212"/>
      <c r="E18" s="212"/>
      <c r="F18" s="212"/>
      <c r="G18" s="212"/>
      <c r="H18" s="212"/>
      <c r="I18" s="160">
        <v>6</v>
      </c>
      <c r="J18" s="166"/>
    </row>
    <row r="19" spans="2:12" ht="16.5" customHeight="1">
      <c r="B19" s="165"/>
      <c r="C19" s="212" t="s">
        <v>16</v>
      </c>
      <c r="D19" s="212"/>
      <c r="E19" s="212"/>
      <c r="F19" s="212"/>
      <c r="G19" s="212"/>
      <c r="H19" s="212"/>
      <c r="I19" s="160">
        <v>7</v>
      </c>
      <c r="J19" s="166"/>
    </row>
    <row r="20" spans="2:12" ht="26.25" customHeight="1">
      <c r="B20" s="165"/>
      <c r="C20" s="212" t="s">
        <v>38</v>
      </c>
      <c r="D20" s="212"/>
      <c r="E20" s="212"/>
      <c r="F20" s="212"/>
      <c r="G20" s="212"/>
      <c r="H20" s="212"/>
      <c r="I20" s="211">
        <v>8</v>
      </c>
      <c r="J20" s="166"/>
    </row>
    <row r="21" spans="2:12" ht="24" customHeight="1">
      <c r="B21" s="165"/>
      <c r="C21" s="212"/>
      <c r="D21" s="212"/>
      <c r="E21" s="212"/>
      <c r="F21" s="212"/>
      <c r="G21" s="212"/>
      <c r="H21" s="212"/>
      <c r="I21" s="211"/>
      <c r="J21" s="166"/>
    </row>
    <row r="22" spans="2:12" ht="22.5" customHeight="1">
      <c r="B22" s="165"/>
      <c r="C22" s="212" t="s">
        <v>40</v>
      </c>
      <c r="D22" s="212"/>
      <c r="E22" s="212"/>
      <c r="F22" s="212"/>
      <c r="G22" s="212"/>
      <c r="H22" s="212"/>
      <c r="I22" s="211">
        <v>9</v>
      </c>
      <c r="J22" s="166"/>
    </row>
    <row r="23" spans="2:12" ht="22.5" customHeight="1">
      <c r="B23" s="165"/>
      <c r="C23" s="212"/>
      <c r="D23" s="212"/>
      <c r="E23" s="212"/>
      <c r="F23" s="212"/>
      <c r="G23" s="212"/>
      <c r="H23" s="212"/>
      <c r="I23" s="211"/>
      <c r="J23" s="166"/>
    </row>
    <row r="24" spans="2:12" ht="46.5" customHeight="1">
      <c r="B24" s="165"/>
      <c r="C24" s="213" t="s">
        <v>41</v>
      </c>
      <c r="D24" s="213"/>
      <c r="E24" s="213"/>
      <c r="F24" s="213"/>
      <c r="G24" s="213"/>
      <c r="H24" s="213"/>
      <c r="I24" s="211">
        <v>10</v>
      </c>
      <c r="J24" s="166"/>
    </row>
    <row r="25" spans="2:12" ht="39.75" customHeight="1">
      <c r="B25" s="165"/>
      <c r="C25" s="213"/>
      <c r="D25" s="213"/>
      <c r="E25" s="213"/>
      <c r="F25" s="213"/>
      <c r="G25" s="213"/>
      <c r="H25" s="213"/>
      <c r="I25" s="211"/>
      <c r="J25" s="166"/>
    </row>
    <row r="26" spans="2:12" ht="45.75" customHeight="1">
      <c r="B26" s="165"/>
      <c r="C26" s="213" t="s">
        <v>43</v>
      </c>
      <c r="D26" s="213"/>
      <c r="E26" s="213"/>
      <c r="F26" s="213"/>
      <c r="G26" s="213"/>
      <c r="H26" s="213"/>
      <c r="I26" s="211">
        <v>11</v>
      </c>
      <c r="J26" s="166"/>
    </row>
    <row r="27" spans="2:12" ht="36" customHeight="1">
      <c r="B27" s="165"/>
      <c r="C27" s="213"/>
      <c r="D27" s="213"/>
      <c r="E27" s="213"/>
      <c r="F27" s="213"/>
      <c r="G27" s="213"/>
      <c r="H27" s="213"/>
      <c r="I27" s="211"/>
      <c r="J27" s="166"/>
    </row>
    <row r="28" spans="2:12" ht="15" customHeight="1" thickBot="1">
      <c r="B28" s="167"/>
      <c r="C28" s="168"/>
      <c r="D28" s="168"/>
      <c r="E28" s="168"/>
      <c r="F28" s="168"/>
      <c r="G28" s="168"/>
      <c r="H28" s="168"/>
      <c r="I28" s="169"/>
      <c r="J28" s="170"/>
    </row>
    <row r="30" spans="2:12" ht="16.5" customHeight="1">
      <c r="C30" s="215" t="s">
        <v>318</v>
      </c>
      <c r="D30" s="215"/>
      <c r="E30" s="215"/>
      <c r="F30" s="215"/>
      <c r="G30" s="215"/>
      <c r="H30" s="215"/>
      <c r="I30" s="215"/>
      <c r="J30" s="215"/>
      <c r="K30" s="215"/>
      <c r="L30" s="215"/>
    </row>
    <row r="31" spans="2:12">
      <c r="C31" s="175" t="s">
        <v>320</v>
      </c>
      <c r="D31" s="175"/>
    </row>
    <row r="32" spans="2:12">
      <c r="C32" s="176">
        <v>41746</v>
      </c>
      <c r="D32" s="177"/>
    </row>
  </sheetData>
  <mergeCells count="21">
    <mergeCell ref="C26:H27"/>
    <mergeCell ref="I26:I27"/>
    <mergeCell ref="C4:I4"/>
    <mergeCell ref="C30:L30"/>
    <mergeCell ref="I20:I21"/>
    <mergeCell ref="C22:H23"/>
    <mergeCell ref="I22:I23"/>
    <mergeCell ref="C24:H25"/>
    <mergeCell ref="I24:I25"/>
    <mergeCell ref="C18:H18"/>
    <mergeCell ref="C19:H19"/>
    <mergeCell ref="C20:H21"/>
    <mergeCell ref="C14:H15"/>
    <mergeCell ref="I14:I15"/>
    <mergeCell ref="C16:H17"/>
    <mergeCell ref="I16:I17"/>
    <mergeCell ref="I9:I10"/>
    <mergeCell ref="C9:H10"/>
    <mergeCell ref="C11:H11"/>
    <mergeCell ref="C12:H13"/>
    <mergeCell ref="I12:I13"/>
  </mergeCells>
  <hyperlinks>
    <hyperlink ref="I9" location="'1'!A1" display="'1'!A1"/>
    <hyperlink ref="I11" location="'2'!A1" display="'2'!A1"/>
    <hyperlink ref="I12" location="'3'!A1" display="'3'!A1"/>
    <hyperlink ref="I14" location="'4'!A1" display="'4'!A1"/>
    <hyperlink ref="I16" location="'5'!A1" display="'5'!A1"/>
    <hyperlink ref="I18" location="'6'!A1" display="'6'!A1"/>
    <hyperlink ref="I19" location="'7'!A1" display="'7'!A1"/>
    <hyperlink ref="I20" location="'8'!A1" display="'8'!A1"/>
    <hyperlink ref="I22" location="'9'!A1" display="'9'!A1"/>
    <hyperlink ref="I24" location="'10'!A1" display="'10'!A1"/>
    <hyperlink ref="I26" location="'11'!A1" display="'11'!A1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E33"/>
  <sheetViews>
    <sheetView workbookViewId="0">
      <selection sqref="A1:B2"/>
    </sheetView>
  </sheetViews>
  <sheetFormatPr defaultRowHeight="15"/>
  <cols>
    <col min="1" max="1" width="31.28515625" customWidth="1"/>
    <col min="2" max="2" width="17.42578125" customWidth="1"/>
    <col min="3" max="3" width="21" customWidth="1"/>
    <col min="4" max="4" width="14.42578125" customWidth="1"/>
    <col min="5" max="5" width="17" customWidth="1"/>
  </cols>
  <sheetData>
    <row r="1" spans="1:5" ht="30" customHeight="1">
      <c r="A1" s="251" t="s">
        <v>40</v>
      </c>
      <c r="B1" s="251"/>
      <c r="C1" s="152"/>
      <c r="D1" s="152"/>
      <c r="E1" s="152"/>
    </row>
    <row r="2" spans="1:5" ht="33" customHeight="1">
      <c r="A2" s="251"/>
      <c r="B2" s="251"/>
    </row>
    <row r="3" spans="1:5" ht="15.75">
      <c r="A3" s="12"/>
    </row>
    <row r="4" spans="1:5" ht="15.75">
      <c r="A4" s="12"/>
    </row>
    <row r="5" spans="1:5" ht="15.75">
      <c r="A5" s="12"/>
    </row>
    <row r="6" spans="1:5" ht="15.75">
      <c r="A6" s="12"/>
    </row>
    <row r="7" spans="1:5" ht="15.75">
      <c r="A7" s="12"/>
    </row>
    <row r="8" spans="1:5" ht="15.75">
      <c r="A8" s="12"/>
    </row>
    <row r="9" spans="1:5" ht="15.75">
      <c r="A9" s="12"/>
    </row>
    <row r="10" spans="1:5" ht="15.75">
      <c r="A10" s="12"/>
    </row>
    <row r="11" spans="1:5" ht="15.75">
      <c r="A11" s="12"/>
    </row>
    <row r="12" spans="1:5" ht="15.75">
      <c r="A12" s="12"/>
    </row>
    <row r="13" spans="1:5" ht="15.75">
      <c r="A13" s="12"/>
    </row>
    <row r="14" spans="1:5" ht="15.75">
      <c r="A14" s="12"/>
    </row>
    <row r="15" spans="1:5" ht="15.75">
      <c r="A15" s="12"/>
    </row>
    <row r="16" spans="1:5" ht="15.75">
      <c r="A16" s="12"/>
    </row>
    <row r="17" spans="1:5" ht="15.75">
      <c r="A17" s="12"/>
    </row>
    <row r="18" spans="1:5" ht="15.75">
      <c r="A18" s="12"/>
    </row>
    <row r="19" spans="1:5" ht="15.75">
      <c r="A19" s="12"/>
    </row>
    <row r="20" spans="1:5" ht="15.75">
      <c r="A20" s="145"/>
    </row>
    <row r="21" spans="1:5" ht="15.75">
      <c r="A21" s="145"/>
    </row>
    <row r="22" spans="1:5" ht="15.75">
      <c r="A22" s="145"/>
    </row>
    <row r="23" spans="1:5" ht="15.75">
      <c r="A23" s="145"/>
    </row>
    <row r="24" spans="1:5" ht="15.75">
      <c r="A24" s="12"/>
    </row>
    <row r="25" spans="1:5" ht="15.75">
      <c r="A25" s="12"/>
    </row>
    <row r="26" spans="1:5" ht="135">
      <c r="A26" s="151"/>
      <c r="B26" s="5" t="s">
        <v>28</v>
      </c>
      <c r="C26" s="5" t="s">
        <v>29</v>
      </c>
      <c r="D26" s="5" t="s">
        <v>30</v>
      </c>
      <c r="E26" s="5" t="s">
        <v>31</v>
      </c>
    </row>
    <row r="27" spans="1:5" ht="30">
      <c r="A27" s="146" t="s">
        <v>17</v>
      </c>
      <c r="B27" s="147">
        <v>33.799999999999997</v>
      </c>
      <c r="C27" s="147">
        <v>25.6</v>
      </c>
      <c r="D27" s="147">
        <v>33.799999999999997</v>
      </c>
      <c r="E27" s="147">
        <v>25.6</v>
      </c>
    </row>
    <row r="28" spans="1:5" ht="75">
      <c r="A28" s="143" t="s">
        <v>26</v>
      </c>
      <c r="B28" s="147">
        <v>20.3</v>
      </c>
      <c r="C28" s="148">
        <v>9</v>
      </c>
      <c r="D28" s="147"/>
      <c r="E28" s="147"/>
    </row>
    <row r="29" spans="1:5" ht="75">
      <c r="A29" s="3" t="s">
        <v>27</v>
      </c>
      <c r="B29" s="149"/>
      <c r="C29" s="149"/>
      <c r="D29" s="150">
        <v>9</v>
      </c>
      <c r="E29" s="150">
        <v>20.3</v>
      </c>
    </row>
    <row r="31" spans="1:5">
      <c r="B31" s="1"/>
      <c r="C31" s="1"/>
    </row>
    <row r="32" spans="1:5">
      <c r="B32" s="2"/>
      <c r="C32" s="2"/>
    </row>
    <row r="33" spans="1:3">
      <c r="A33" s="6"/>
      <c r="B33" s="2"/>
      <c r="C33" s="2"/>
    </row>
  </sheetData>
  <mergeCells count="1">
    <mergeCell ref="A1:B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AB51"/>
  <sheetViews>
    <sheetView topLeftCell="A29" zoomScale="90" zoomScaleNormal="90" workbookViewId="0">
      <selection activeCell="G32" sqref="G32"/>
    </sheetView>
  </sheetViews>
  <sheetFormatPr defaultRowHeight="15.75"/>
  <cols>
    <col min="1" max="1" width="16.7109375" style="17" customWidth="1"/>
    <col min="2" max="2" width="10.28515625" style="17" customWidth="1"/>
    <col min="3" max="3" width="19.140625" style="17" customWidth="1"/>
    <col min="4" max="4" width="8.85546875" style="17" customWidth="1"/>
    <col min="5" max="5" width="16.7109375" style="17" customWidth="1"/>
    <col min="6" max="6" width="10.28515625" style="17" customWidth="1"/>
    <col min="7" max="7" width="19.140625" style="17" customWidth="1"/>
    <col min="8" max="8" width="8" style="17" customWidth="1"/>
    <col min="9" max="21" width="9.140625" style="17"/>
  </cols>
  <sheetData>
    <row r="1" spans="1:28" ht="29.25" customHeight="1">
      <c r="A1" s="252" t="s">
        <v>41</v>
      </c>
      <c r="B1" s="252"/>
      <c r="C1" s="252"/>
      <c r="D1" s="25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31.5" customHeight="1">
      <c r="A2" s="252"/>
      <c r="B2" s="252"/>
      <c r="C2" s="252"/>
      <c r="D2" s="252"/>
    </row>
    <row r="3" spans="1:28">
      <c r="A3" s="24"/>
    </row>
    <row r="4" spans="1:28">
      <c r="A4" s="24"/>
    </row>
    <row r="5" spans="1:28">
      <c r="A5" s="24"/>
    </row>
    <row r="6" spans="1:28">
      <c r="A6" s="24"/>
    </row>
    <row r="7" spans="1:28">
      <c r="A7" s="24"/>
    </row>
    <row r="8" spans="1:28">
      <c r="A8" s="24"/>
    </row>
    <row r="9" spans="1:28">
      <c r="A9" s="24"/>
    </row>
    <row r="10" spans="1:28">
      <c r="A10" s="24"/>
    </row>
    <row r="11" spans="1:28">
      <c r="A11" s="24"/>
    </row>
    <row r="12" spans="1:28">
      <c r="A12" s="24"/>
    </row>
    <row r="13" spans="1:28">
      <c r="A13" s="24"/>
    </row>
    <row r="14" spans="1:28">
      <c r="A14" s="24"/>
    </row>
    <row r="15" spans="1:28">
      <c r="A15" s="24"/>
    </row>
    <row r="16" spans="1:28">
      <c r="A16" s="24"/>
    </row>
    <row r="17" spans="1:9">
      <c r="A17" s="24"/>
    </row>
    <row r="18" spans="1:9">
      <c r="A18" s="24"/>
    </row>
    <row r="19" spans="1:9">
      <c r="A19" s="24"/>
    </row>
    <row r="20" spans="1:9">
      <c r="A20" s="24"/>
    </row>
    <row r="21" spans="1:9">
      <c r="A21" s="24"/>
    </row>
    <row r="22" spans="1:9">
      <c r="B22" s="17" t="s">
        <v>301</v>
      </c>
      <c r="C22" s="11" t="s">
        <v>302</v>
      </c>
      <c r="D22" s="17" t="s">
        <v>45</v>
      </c>
      <c r="G22" s="17" t="s">
        <v>303</v>
      </c>
      <c r="H22" s="11" t="s">
        <v>304</v>
      </c>
      <c r="I22" s="17" t="s">
        <v>305</v>
      </c>
    </row>
    <row r="23" spans="1:9" ht="150">
      <c r="A23" s="18" t="s">
        <v>20</v>
      </c>
      <c r="B23" s="17">
        <v>75</v>
      </c>
      <c r="C23" s="17">
        <v>0</v>
      </c>
      <c r="D23" s="17">
        <f>SUM(B23:C23)</f>
        <v>75</v>
      </c>
      <c r="F23" s="18" t="s">
        <v>20</v>
      </c>
      <c r="G23" s="20">
        <f>B23/D26</f>
        <v>0.47770700636942676</v>
      </c>
      <c r="H23" s="17">
        <v>0</v>
      </c>
      <c r="I23" s="19">
        <f>D23/D26</f>
        <v>0.47770700636942676</v>
      </c>
    </row>
    <row r="24" spans="1:9" ht="150">
      <c r="A24" s="18" t="s">
        <v>21</v>
      </c>
      <c r="B24" s="17">
        <v>62</v>
      </c>
      <c r="C24" s="17">
        <v>0</v>
      </c>
      <c r="D24" s="17">
        <f>SUM(B24:C24)</f>
        <v>62</v>
      </c>
      <c r="F24" s="21" t="s">
        <v>21</v>
      </c>
      <c r="G24" s="20">
        <f>B24/D26</f>
        <v>0.39490445859872614</v>
      </c>
      <c r="H24" s="17">
        <v>0</v>
      </c>
      <c r="I24" s="19">
        <f>B24/D26</f>
        <v>0.39490445859872614</v>
      </c>
    </row>
    <row r="25" spans="1:9" ht="150">
      <c r="A25" s="18" t="s">
        <v>24</v>
      </c>
      <c r="B25" s="17">
        <v>20</v>
      </c>
      <c r="C25" s="17">
        <v>0</v>
      </c>
      <c r="D25" s="17">
        <f>SUM(B25:C25)</f>
        <v>20</v>
      </c>
      <c r="F25" s="21" t="s">
        <v>22</v>
      </c>
      <c r="G25" s="20">
        <f>B27/D30</f>
        <v>5.5045871559633031E-2</v>
      </c>
      <c r="H25" s="20">
        <f>C27/D30</f>
        <v>0.22018348623853212</v>
      </c>
      <c r="I25" s="19">
        <f>D27/D30</f>
        <v>0.27522935779816515</v>
      </c>
    </row>
    <row r="26" spans="1:9" ht="150">
      <c r="A26" s="18"/>
      <c r="B26" s="17">
        <f>SUM(B23:B25)</f>
        <v>157</v>
      </c>
      <c r="C26" s="17">
        <f>SUM(C23:C25)</f>
        <v>0</v>
      </c>
      <c r="D26" s="17">
        <f>SUM(D23:D25)</f>
        <v>157</v>
      </c>
      <c r="F26" s="18" t="s">
        <v>23</v>
      </c>
      <c r="G26" s="20">
        <f>B28/D30</f>
        <v>0.13761467889908258</v>
      </c>
      <c r="H26" s="20">
        <f>C28/D30</f>
        <v>0.49541284403669728</v>
      </c>
      <c r="I26" s="19">
        <f>D28/D30</f>
        <v>0.6330275229357798</v>
      </c>
    </row>
    <row r="27" spans="1:9" ht="90">
      <c r="A27" s="18" t="s">
        <v>22</v>
      </c>
      <c r="B27" s="17">
        <v>6</v>
      </c>
      <c r="C27" s="17">
        <v>24</v>
      </c>
      <c r="D27" s="17">
        <f>SUM(B27:C27)</f>
        <v>30</v>
      </c>
      <c r="F27" s="18"/>
      <c r="G27" s="20"/>
    </row>
    <row r="28" spans="1:9" ht="90">
      <c r="A28" s="18" t="s">
        <v>23</v>
      </c>
      <c r="B28" s="17">
        <v>15</v>
      </c>
      <c r="C28" s="17">
        <v>54</v>
      </c>
      <c r="D28" s="17">
        <f>SUM(B28:C28)</f>
        <v>69</v>
      </c>
      <c r="G28" s="20"/>
    </row>
    <row r="29" spans="1:9" ht="90">
      <c r="A29" s="18" t="s">
        <v>25</v>
      </c>
      <c r="B29" s="17">
        <v>2</v>
      </c>
      <c r="C29" s="17">
        <v>8</v>
      </c>
      <c r="D29" s="17">
        <f>SUM(B29:C29)</f>
        <v>10</v>
      </c>
      <c r="G29" s="20"/>
    </row>
    <row r="30" spans="1:9">
      <c r="A30" s="17" t="s">
        <v>45</v>
      </c>
      <c r="B30" s="17">
        <f>SUM(B27:B29)</f>
        <v>23</v>
      </c>
      <c r="C30" s="17">
        <f>SUM(C27:C29)</f>
        <v>86</v>
      </c>
      <c r="D30" s="17">
        <f>SUM(D27:D29)</f>
        <v>109</v>
      </c>
    </row>
    <row r="32" spans="1:9">
      <c r="B32" s="17" t="s">
        <v>32</v>
      </c>
      <c r="C32" s="17" t="s">
        <v>33</v>
      </c>
    </row>
    <row r="33" spans="1:8">
      <c r="A33" s="17" t="s">
        <v>34</v>
      </c>
      <c r="B33" s="22">
        <v>47.8</v>
      </c>
      <c r="C33" s="22">
        <v>0</v>
      </c>
    </row>
    <row r="34" spans="1:8">
      <c r="A34" s="17" t="s">
        <v>37</v>
      </c>
      <c r="B34" s="22">
        <v>13.8</v>
      </c>
      <c r="C34" s="22">
        <v>49.5</v>
      </c>
    </row>
    <row r="35" spans="1:8">
      <c r="A35" s="17" t="s">
        <v>35</v>
      </c>
      <c r="B35" s="22">
        <v>39.5</v>
      </c>
      <c r="C35" s="22">
        <v>0</v>
      </c>
      <c r="F35" s="20"/>
    </row>
    <row r="36" spans="1:8">
      <c r="A36" s="17" t="s">
        <v>36</v>
      </c>
      <c r="B36" s="22">
        <v>5.5</v>
      </c>
      <c r="C36" s="22">
        <v>22</v>
      </c>
      <c r="F36" s="20"/>
    </row>
    <row r="37" spans="1:8">
      <c r="A37" s="17" t="s">
        <v>334</v>
      </c>
      <c r="B37" s="22">
        <v>12.7</v>
      </c>
      <c r="C37" s="22">
        <v>0</v>
      </c>
      <c r="F37" s="20"/>
    </row>
    <row r="38" spans="1:8">
      <c r="A38" s="17" t="s">
        <v>335</v>
      </c>
      <c r="B38" s="22">
        <v>1.8</v>
      </c>
      <c r="C38" s="22">
        <v>7.3</v>
      </c>
      <c r="E38" s="20"/>
    </row>
    <row r="40" spans="1:8" ht="75">
      <c r="A40" s="196"/>
      <c r="B40" s="197" t="s">
        <v>323</v>
      </c>
      <c r="C40" s="5" t="s">
        <v>321</v>
      </c>
      <c r="D40" s="198" t="s">
        <v>0</v>
      </c>
      <c r="E40" s="196"/>
      <c r="F40" s="197" t="s">
        <v>324</v>
      </c>
      <c r="G40" s="199" t="s">
        <v>13</v>
      </c>
      <c r="H40" s="198" t="s">
        <v>322</v>
      </c>
    </row>
    <row r="41" spans="1:8" ht="92.25" customHeight="1">
      <c r="A41" s="200" t="s">
        <v>20</v>
      </c>
      <c r="B41" s="201">
        <v>75</v>
      </c>
      <c r="C41" s="201">
        <v>0</v>
      </c>
      <c r="D41" s="201">
        <f>SUM(B41:C41)</f>
        <v>75</v>
      </c>
      <c r="E41" s="200" t="s">
        <v>22</v>
      </c>
      <c r="F41" s="201">
        <v>6</v>
      </c>
      <c r="G41" s="201">
        <v>24</v>
      </c>
      <c r="H41" s="201">
        <f>SUM(F41:G41)</f>
        <v>30</v>
      </c>
    </row>
    <row r="42" spans="1:8" ht="90">
      <c r="A42" s="202" t="s">
        <v>21</v>
      </c>
      <c r="B42" s="203">
        <v>62</v>
      </c>
      <c r="C42" s="203">
        <v>0</v>
      </c>
      <c r="D42" s="203">
        <f>SUM(B42:C42)</f>
        <v>62</v>
      </c>
      <c r="E42" s="202" t="s">
        <v>23</v>
      </c>
      <c r="F42" s="203">
        <v>15</v>
      </c>
      <c r="G42" s="203">
        <v>54</v>
      </c>
      <c r="H42" s="203">
        <f>SUM(F42:G42)</f>
        <v>69</v>
      </c>
    </row>
    <row r="43" spans="1:8" ht="90">
      <c r="A43" s="200" t="s">
        <v>24</v>
      </c>
      <c r="B43" s="201">
        <v>20</v>
      </c>
      <c r="C43" s="201">
        <v>0</v>
      </c>
      <c r="D43" s="201">
        <f>SUM(B43:C43)</f>
        <v>20</v>
      </c>
      <c r="E43" s="200" t="s">
        <v>25</v>
      </c>
      <c r="F43" s="201">
        <v>2</v>
      </c>
      <c r="G43" s="201">
        <v>8</v>
      </c>
      <c r="H43" s="201">
        <f>SUM(F43:G43)</f>
        <v>10</v>
      </c>
    </row>
    <row r="44" spans="1:8">
      <c r="A44" s="196" t="s">
        <v>322</v>
      </c>
      <c r="B44" s="198">
        <f>SUM(B41:B43)</f>
        <v>157</v>
      </c>
      <c r="C44" s="198">
        <f>SUM(C41:C43)</f>
        <v>0</v>
      </c>
      <c r="D44" s="198">
        <f>SUM(D41:D43)</f>
        <v>157</v>
      </c>
      <c r="E44" s="196" t="s">
        <v>322</v>
      </c>
      <c r="F44" s="198">
        <f>SUM(F41:F43)</f>
        <v>23</v>
      </c>
      <c r="G44" s="198">
        <f>SUM(G41:G43)</f>
        <v>86</v>
      </c>
      <c r="H44" s="198">
        <f>SUM(H41:H43)</f>
        <v>109</v>
      </c>
    </row>
    <row r="51" spans="5:5">
      <c r="E51" s="23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Z46"/>
  <sheetViews>
    <sheetView zoomScale="90" zoomScaleNormal="90" workbookViewId="0">
      <selection sqref="A1:D1"/>
    </sheetView>
  </sheetViews>
  <sheetFormatPr defaultRowHeight="15.75"/>
  <cols>
    <col min="1" max="1" width="16.7109375" style="8" customWidth="1"/>
    <col min="2" max="2" width="11.7109375" style="8" customWidth="1"/>
    <col min="3" max="3" width="19.140625" style="8" customWidth="1"/>
    <col min="4" max="4" width="8.42578125" style="8" customWidth="1"/>
    <col min="5" max="5" width="16.7109375" style="8" customWidth="1"/>
    <col min="6" max="6" width="11.7109375" style="8" customWidth="1"/>
    <col min="7" max="7" width="19.140625" style="13" customWidth="1"/>
    <col min="8" max="8" width="8.42578125" style="8" customWidth="1"/>
    <col min="9" max="26" width="9.140625" style="8"/>
  </cols>
  <sheetData>
    <row r="1" spans="1:26" s="153" customFormat="1" ht="70.5" customHeight="1">
      <c r="A1" s="252" t="s">
        <v>43</v>
      </c>
      <c r="B1" s="252"/>
      <c r="C1" s="252"/>
      <c r="D1" s="252"/>
      <c r="E1" s="14"/>
      <c r="F1" s="14"/>
      <c r="G1" s="16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7"/>
    </row>
    <row r="3" spans="1:26">
      <c r="A3" s="17"/>
    </row>
    <row r="4" spans="1:26">
      <c r="A4" s="17"/>
    </row>
    <row r="5" spans="1:26">
      <c r="A5" s="17"/>
    </row>
    <row r="6" spans="1:26">
      <c r="A6" s="17"/>
    </row>
    <row r="7" spans="1:26">
      <c r="A7" s="17"/>
    </row>
    <row r="8" spans="1:26">
      <c r="A8" s="17"/>
    </row>
    <row r="9" spans="1:26">
      <c r="A9" s="17"/>
    </row>
    <row r="10" spans="1:26">
      <c r="A10" s="17"/>
    </row>
    <row r="11" spans="1:26">
      <c r="A11" s="17"/>
    </row>
    <row r="12" spans="1:26">
      <c r="A12" s="17"/>
    </row>
    <row r="13" spans="1:26">
      <c r="A13" s="17"/>
    </row>
    <row r="14" spans="1:26">
      <c r="A14" s="17"/>
    </row>
    <row r="15" spans="1:26">
      <c r="A15" s="17"/>
    </row>
    <row r="16" spans="1:26">
      <c r="A16" s="17"/>
    </row>
    <row r="17" spans="1:12">
      <c r="A17" s="17"/>
    </row>
    <row r="18" spans="1:12">
      <c r="A18" s="17"/>
    </row>
    <row r="19" spans="1:12">
      <c r="A19" s="17"/>
    </row>
    <row r="21" spans="1:12">
      <c r="B21" s="17" t="s">
        <v>301</v>
      </c>
      <c r="C21" s="11" t="s">
        <v>302</v>
      </c>
      <c r="D21" s="8" t="s">
        <v>45</v>
      </c>
      <c r="G21" s="8" t="s">
        <v>305</v>
      </c>
      <c r="H21" s="17" t="s">
        <v>303</v>
      </c>
      <c r="I21" s="11" t="s">
        <v>304</v>
      </c>
    </row>
    <row r="22" spans="1:12" ht="150">
      <c r="A22" s="14" t="s">
        <v>20</v>
      </c>
      <c r="B22" s="8">
        <v>75</v>
      </c>
      <c r="C22" s="8">
        <v>24</v>
      </c>
      <c r="D22" s="8">
        <f>B22+C22</f>
        <v>99</v>
      </c>
      <c r="F22" s="14" t="s">
        <v>20</v>
      </c>
      <c r="G22" s="15">
        <f>D22/D25</f>
        <v>0.40740740740740738</v>
      </c>
      <c r="H22" s="9">
        <f>B22/D25</f>
        <v>0.30864197530864196</v>
      </c>
      <c r="I22" s="9">
        <f>C22/D25</f>
        <v>9.8765432098765427E-2</v>
      </c>
      <c r="K22" s="9"/>
    </row>
    <row r="23" spans="1:12" ht="150">
      <c r="A23" s="14" t="s">
        <v>21</v>
      </c>
      <c r="B23" s="8">
        <v>62</v>
      </c>
      <c r="C23" s="8">
        <v>54</v>
      </c>
      <c r="D23" s="8">
        <f>B23+C23</f>
        <v>116</v>
      </c>
      <c r="F23" s="16" t="s">
        <v>21</v>
      </c>
      <c r="G23" s="15">
        <f>D23/D25</f>
        <v>0.47736625514403291</v>
      </c>
      <c r="H23" s="9">
        <f>B23/D25</f>
        <v>0.2551440329218107</v>
      </c>
      <c r="I23" s="9">
        <f>C23/D25</f>
        <v>0.22222222222222221</v>
      </c>
    </row>
    <row r="24" spans="1:12" ht="150">
      <c r="A24" s="14" t="s">
        <v>24</v>
      </c>
      <c r="B24" s="8">
        <v>20</v>
      </c>
      <c r="C24" s="8">
        <v>8</v>
      </c>
      <c r="D24" s="8">
        <f>B24+C24</f>
        <v>28</v>
      </c>
      <c r="F24" s="16" t="s">
        <v>22</v>
      </c>
      <c r="G24" s="15">
        <f>B26/D29</f>
        <v>0.2608695652173913</v>
      </c>
      <c r="H24" s="9">
        <v>0</v>
      </c>
      <c r="I24" s="9">
        <v>0</v>
      </c>
      <c r="L24" s="9"/>
    </row>
    <row r="25" spans="1:12" ht="150">
      <c r="A25" s="14"/>
      <c r="B25" s="8">
        <f>SUM(B22:B24)</f>
        <v>157</v>
      </c>
      <c r="C25" s="8">
        <f>SUM(C22:C24)</f>
        <v>86</v>
      </c>
      <c r="D25" s="8">
        <f>SUM(D22:D24)</f>
        <v>243</v>
      </c>
      <c r="F25" s="14" t="s">
        <v>23</v>
      </c>
      <c r="G25" s="15">
        <f>B27/D29</f>
        <v>0.65217391304347827</v>
      </c>
      <c r="H25" s="9">
        <v>0</v>
      </c>
      <c r="I25" s="9">
        <v>0</v>
      </c>
    </row>
    <row r="26" spans="1:12" ht="90">
      <c r="A26" s="14" t="s">
        <v>22</v>
      </c>
      <c r="B26" s="8">
        <v>6</v>
      </c>
      <c r="C26" s="8">
        <v>0</v>
      </c>
      <c r="D26" s="8">
        <f>B26+C26</f>
        <v>6</v>
      </c>
      <c r="G26" s="15"/>
      <c r="H26" s="9"/>
    </row>
    <row r="27" spans="1:12" ht="90">
      <c r="A27" s="14" t="s">
        <v>23</v>
      </c>
      <c r="B27" s="8">
        <v>15</v>
      </c>
      <c r="C27" s="8">
        <v>0</v>
      </c>
      <c r="D27" s="8">
        <f>B27+C27</f>
        <v>15</v>
      </c>
      <c r="G27" s="15"/>
      <c r="H27" s="9"/>
    </row>
    <row r="28" spans="1:12" ht="90">
      <c r="A28" s="14" t="s">
        <v>25</v>
      </c>
      <c r="B28" s="8">
        <v>2</v>
      </c>
      <c r="C28" s="8">
        <v>0</v>
      </c>
      <c r="D28" s="8">
        <f>B28+C28</f>
        <v>2</v>
      </c>
    </row>
    <row r="29" spans="1:12">
      <c r="B29" s="8">
        <f>SUM(B26:B28)</f>
        <v>23</v>
      </c>
      <c r="C29" s="8">
        <f>SUM(C26:C28)</f>
        <v>0</v>
      </c>
      <c r="D29" s="8">
        <f t="shared" ref="D29" si="0">SUM(D26:D28)</f>
        <v>23</v>
      </c>
    </row>
    <row r="30" spans="1:12">
      <c r="B30" s="17" t="s">
        <v>42</v>
      </c>
      <c r="C30" s="11" t="s">
        <v>13</v>
      </c>
    </row>
    <row r="31" spans="1:12" ht="90">
      <c r="A31" s="14" t="s">
        <v>34</v>
      </c>
      <c r="B31" s="8">
        <v>30.9</v>
      </c>
      <c r="C31" s="8">
        <v>9.9</v>
      </c>
    </row>
    <row r="32" spans="1:12" ht="90">
      <c r="A32" s="14" t="s">
        <v>37</v>
      </c>
      <c r="B32" s="8">
        <v>65.2</v>
      </c>
      <c r="F32" s="8">
        <f>B31+C31+B33+C33</f>
        <v>88.5</v>
      </c>
    </row>
    <row r="33" spans="1:8" ht="90">
      <c r="A33" s="16" t="s">
        <v>35</v>
      </c>
      <c r="B33" s="8">
        <v>25.5</v>
      </c>
      <c r="C33" s="8">
        <v>22.2</v>
      </c>
      <c r="F33" s="8">
        <v>11.5</v>
      </c>
      <c r="G33" s="13">
        <f>F32+F33</f>
        <v>100</v>
      </c>
    </row>
    <row r="34" spans="1:8" ht="90">
      <c r="A34" s="16" t="s">
        <v>36</v>
      </c>
      <c r="B34" s="8">
        <v>26.1</v>
      </c>
      <c r="G34" s="13">
        <f>B32+B34</f>
        <v>91.300000000000011</v>
      </c>
    </row>
    <row r="40" spans="1:8" ht="75" customHeight="1">
      <c r="A40" s="196"/>
      <c r="B40" s="197" t="s">
        <v>325</v>
      </c>
      <c r="C40" s="5" t="s">
        <v>321</v>
      </c>
      <c r="D40" s="198" t="s">
        <v>322</v>
      </c>
      <c r="E40" s="196"/>
      <c r="F40" s="197" t="s">
        <v>324</v>
      </c>
      <c r="G40" s="199" t="s">
        <v>321</v>
      </c>
      <c r="H40" s="198" t="s">
        <v>322</v>
      </c>
    </row>
    <row r="41" spans="1:8" ht="90" customHeight="1">
      <c r="A41" s="200" t="s">
        <v>20</v>
      </c>
      <c r="B41" s="201">
        <v>75</v>
      </c>
      <c r="C41" s="201">
        <v>24</v>
      </c>
      <c r="D41" s="201">
        <f>B41+C41</f>
        <v>99</v>
      </c>
      <c r="E41" s="200" t="s">
        <v>22</v>
      </c>
      <c r="F41" s="201">
        <v>6</v>
      </c>
      <c r="G41" s="201">
        <v>0</v>
      </c>
      <c r="H41" s="201">
        <f>F41+G41</f>
        <v>6</v>
      </c>
    </row>
    <row r="42" spans="1:8" ht="90" customHeight="1">
      <c r="A42" s="202" t="s">
        <v>21</v>
      </c>
      <c r="B42" s="203">
        <v>62</v>
      </c>
      <c r="C42" s="203">
        <v>54</v>
      </c>
      <c r="D42" s="203">
        <f>B42+C42</f>
        <v>116</v>
      </c>
      <c r="E42" s="202" t="s">
        <v>23</v>
      </c>
      <c r="F42" s="203">
        <v>15</v>
      </c>
      <c r="G42" s="203">
        <v>0</v>
      </c>
      <c r="H42" s="203">
        <f>F42+G42</f>
        <v>15</v>
      </c>
    </row>
    <row r="43" spans="1:8" ht="90" customHeight="1">
      <c r="A43" s="200" t="s">
        <v>24</v>
      </c>
      <c r="B43" s="201">
        <v>20</v>
      </c>
      <c r="C43" s="201">
        <v>8</v>
      </c>
      <c r="D43" s="201">
        <f>B43+C43</f>
        <v>28</v>
      </c>
      <c r="E43" s="200" t="s">
        <v>25</v>
      </c>
      <c r="F43" s="201">
        <v>2</v>
      </c>
      <c r="G43" s="201">
        <v>0</v>
      </c>
      <c r="H43" s="201">
        <f>F43+G43</f>
        <v>2</v>
      </c>
    </row>
    <row r="44" spans="1:8">
      <c r="A44" s="196"/>
      <c r="B44" s="198">
        <f>SUM(B41:B43)</f>
        <v>157</v>
      </c>
      <c r="C44" s="198">
        <f>SUM(C41:C43)</f>
        <v>86</v>
      </c>
      <c r="D44" s="198">
        <f>SUM(D41:D43)</f>
        <v>243</v>
      </c>
      <c r="E44" s="196"/>
      <c r="F44" s="198">
        <f>SUM(F41:F43)</f>
        <v>23</v>
      </c>
      <c r="G44" s="198">
        <f>SUM(G41:G43)</f>
        <v>0</v>
      </c>
      <c r="H44" s="198">
        <f t="shared" ref="H44" si="1">SUM(H41:H43)</f>
        <v>23</v>
      </c>
    </row>
    <row r="46" spans="1:8">
      <c r="E46" s="9"/>
      <c r="G46" s="15"/>
    </row>
  </sheetData>
  <mergeCells count="1"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workbookViewId="0"/>
  </sheetViews>
  <sheetFormatPr defaultRowHeight="15.75"/>
  <cols>
    <col min="1" max="25" width="9.140625" style="8"/>
  </cols>
  <sheetData>
    <row r="1" spans="1:24">
      <c r="A1" s="10" t="s">
        <v>311</v>
      </c>
    </row>
    <row r="2" spans="1:24" ht="16.5" thickBot="1"/>
    <row r="3" spans="1:24" ht="16.5" thickBot="1">
      <c r="A3" s="171" t="s">
        <v>103</v>
      </c>
      <c r="B3" s="172" t="s">
        <v>104</v>
      </c>
      <c r="C3" s="172" t="s">
        <v>105</v>
      </c>
      <c r="D3" s="172" t="s">
        <v>82</v>
      </c>
      <c r="E3" s="172" t="s">
        <v>84</v>
      </c>
      <c r="F3" s="172" t="s">
        <v>85</v>
      </c>
      <c r="G3" s="172" t="s">
        <v>98</v>
      </c>
      <c r="H3" s="172" t="s">
        <v>99</v>
      </c>
      <c r="I3" s="172" t="s">
        <v>86</v>
      </c>
      <c r="J3" s="172" t="s">
        <v>87</v>
      </c>
      <c r="K3" s="172" t="s">
        <v>88</v>
      </c>
      <c r="L3" s="172" t="s">
        <v>89</v>
      </c>
      <c r="M3" s="172" t="s">
        <v>90</v>
      </c>
      <c r="N3" s="172" t="s">
        <v>102</v>
      </c>
      <c r="O3" s="172" t="s">
        <v>91</v>
      </c>
      <c r="P3" s="172" t="s">
        <v>92</v>
      </c>
      <c r="Q3" s="172" t="s">
        <v>100</v>
      </c>
      <c r="R3" s="172" t="s">
        <v>101</v>
      </c>
      <c r="S3" s="172" t="s">
        <v>94</v>
      </c>
      <c r="T3" s="172" t="s">
        <v>95</v>
      </c>
      <c r="U3" s="172" t="s">
        <v>96</v>
      </c>
      <c r="V3" s="172" t="s">
        <v>97</v>
      </c>
      <c r="W3" s="172" t="s">
        <v>93</v>
      </c>
      <c r="X3" s="172" t="s">
        <v>0</v>
      </c>
    </row>
    <row r="4" spans="1:24">
      <c r="A4" s="141">
        <v>3421102</v>
      </c>
      <c r="B4" s="142">
        <f>VLOOKUP(A4,[1]Munka2!A1:B638,2,0)</f>
        <v>4</v>
      </c>
      <c r="C4" s="142" t="s">
        <v>106</v>
      </c>
      <c r="D4" s="141"/>
      <c r="E4" s="141"/>
      <c r="F4" s="141"/>
      <c r="G4" s="141"/>
      <c r="H4" s="141"/>
      <c r="I4" s="141">
        <v>1</v>
      </c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</row>
    <row r="5" spans="1:24">
      <c r="A5" s="141">
        <v>3421504</v>
      </c>
      <c r="B5" s="142">
        <f>VLOOKUP(A5,[1]Munka2!A2:B639,2,0)</f>
        <v>20</v>
      </c>
      <c r="C5" s="142" t="s">
        <v>107</v>
      </c>
      <c r="D5" s="141"/>
      <c r="E5" s="141"/>
      <c r="F5" s="141"/>
      <c r="G5" s="141"/>
      <c r="H5" s="141"/>
      <c r="I5" s="141"/>
      <c r="J5" s="141">
        <v>2</v>
      </c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>
      <c r="A6" s="141">
        <v>3452101</v>
      </c>
      <c r="B6" s="142">
        <f>VLOOKUP(A6,[1]Munka2!A3:B640,2,0)</f>
        <v>5</v>
      </c>
      <c r="C6" s="142" t="s">
        <v>108</v>
      </c>
      <c r="D6" s="141"/>
      <c r="E6" s="141">
        <v>2</v>
      </c>
      <c r="F6" s="141"/>
      <c r="G6" s="141"/>
      <c r="H6" s="141"/>
      <c r="I6" s="141">
        <v>2</v>
      </c>
      <c r="J6" s="141"/>
      <c r="K6" s="141"/>
      <c r="L6" s="141"/>
      <c r="M6" s="141"/>
      <c r="N6" s="141"/>
      <c r="O6" s="141"/>
      <c r="P6" s="141"/>
      <c r="Q6" s="141"/>
      <c r="R6" s="141">
        <v>2</v>
      </c>
      <c r="S6" s="141">
        <v>2</v>
      </c>
      <c r="T6" s="141"/>
      <c r="U6" s="141"/>
      <c r="V6" s="141"/>
      <c r="W6" s="141"/>
      <c r="X6" s="141"/>
    </row>
    <row r="7" spans="1:24">
      <c r="A7" s="141">
        <v>3452102</v>
      </c>
      <c r="B7" s="142">
        <f>VLOOKUP(A7,[1]Munka2!A4:B641,2,0)</f>
        <v>5</v>
      </c>
      <c r="C7" s="142" t="s">
        <v>109</v>
      </c>
      <c r="D7" s="141"/>
      <c r="E7" s="141"/>
      <c r="F7" s="141"/>
      <c r="G7" s="141">
        <v>2</v>
      </c>
      <c r="H7" s="141"/>
      <c r="I7" s="141"/>
      <c r="J7" s="141">
        <v>2</v>
      </c>
      <c r="K7" s="141"/>
      <c r="L7" s="141"/>
      <c r="M7" s="141">
        <v>2</v>
      </c>
      <c r="N7" s="141"/>
      <c r="O7" s="141">
        <v>2</v>
      </c>
      <c r="P7" s="141">
        <v>2</v>
      </c>
      <c r="Q7" s="141"/>
      <c r="R7" s="141"/>
      <c r="S7" s="141"/>
      <c r="T7" s="141"/>
      <c r="U7" s="141"/>
      <c r="V7" s="141"/>
      <c r="W7" s="141"/>
      <c r="X7" s="141"/>
    </row>
    <row r="8" spans="1:24">
      <c r="A8" s="141">
        <v>3452103</v>
      </c>
      <c r="B8" s="142">
        <f>VLOOKUP(A8,[1]Munka2!A5:B642,2,0)</f>
        <v>5</v>
      </c>
      <c r="C8" s="142" t="s">
        <v>110</v>
      </c>
      <c r="D8" s="141">
        <v>1</v>
      </c>
      <c r="E8" s="141">
        <v>1</v>
      </c>
      <c r="F8" s="141">
        <v>1</v>
      </c>
      <c r="G8" s="141">
        <v>1</v>
      </c>
      <c r="H8" s="141">
        <v>1</v>
      </c>
      <c r="I8" s="141">
        <v>1</v>
      </c>
      <c r="J8" s="141">
        <v>1</v>
      </c>
      <c r="K8" s="141">
        <v>1</v>
      </c>
      <c r="L8" s="141">
        <v>1</v>
      </c>
      <c r="M8" s="141">
        <v>1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1</v>
      </c>
      <c r="V8" s="141">
        <v>1</v>
      </c>
      <c r="W8" s="141">
        <v>1</v>
      </c>
      <c r="X8" s="141"/>
    </row>
    <row r="9" spans="1:24">
      <c r="A9" s="141">
        <v>3452104</v>
      </c>
      <c r="B9" s="142">
        <f>VLOOKUP(A9,[1]Munka2!A6:B643,2,0)</f>
        <v>5</v>
      </c>
      <c r="C9" s="142" t="s">
        <v>111</v>
      </c>
      <c r="D9" s="141"/>
      <c r="E9" s="141">
        <v>1</v>
      </c>
      <c r="F9" s="141"/>
      <c r="G9" s="141">
        <v>1</v>
      </c>
      <c r="H9" s="141">
        <v>1</v>
      </c>
      <c r="I9" s="141"/>
      <c r="J9" s="141">
        <v>1</v>
      </c>
      <c r="K9" s="141">
        <v>1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1</v>
      </c>
      <c r="R9" s="141">
        <v>1</v>
      </c>
      <c r="S9" s="141">
        <v>1</v>
      </c>
      <c r="T9" s="141"/>
      <c r="U9" s="141">
        <v>1</v>
      </c>
      <c r="V9" s="141"/>
      <c r="W9" s="141">
        <v>1</v>
      </c>
      <c r="X9" s="141"/>
    </row>
    <row r="10" spans="1:24">
      <c r="A10" s="141">
        <v>3452105</v>
      </c>
      <c r="B10" s="142">
        <f>VLOOKUP(A10,[1]Munka2!A7:B644,2,0)</f>
        <v>5</v>
      </c>
      <c r="C10" s="142" t="s">
        <v>112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>
        <v>1</v>
      </c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</row>
    <row r="11" spans="1:24">
      <c r="A11" s="141">
        <v>3452106</v>
      </c>
      <c r="B11" s="142">
        <f>VLOOKUP(A11,[1]Munka2!A8:B645,2,0)</f>
        <v>5</v>
      </c>
      <c r="C11" s="142" t="s">
        <v>113</v>
      </c>
      <c r="D11" s="141">
        <v>1</v>
      </c>
      <c r="E11" s="141">
        <v>1</v>
      </c>
      <c r="F11" s="141">
        <v>1</v>
      </c>
      <c r="G11" s="141"/>
      <c r="H11" s="141">
        <v>1</v>
      </c>
      <c r="I11" s="141">
        <v>1</v>
      </c>
      <c r="J11" s="141">
        <v>1</v>
      </c>
      <c r="K11" s="141">
        <v>1</v>
      </c>
      <c r="L11" s="141">
        <v>1</v>
      </c>
      <c r="M11" s="141"/>
      <c r="N11" s="141">
        <v>1</v>
      </c>
      <c r="O11" s="141">
        <v>1</v>
      </c>
      <c r="P11" s="141"/>
      <c r="Q11" s="141">
        <v>1</v>
      </c>
      <c r="R11" s="141">
        <v>1</v>
      </c>
      <c r="S11" s="141">
        <v>1</v>
      </c>
      <c r="T11" s="141">
        <v>1</v>
      </c>
      <c r="U11" s="141">
        <v>1</v>
      </c>
      <c r="V11" s="141">
        <v>1</v>
      </c>
      <c r="W11" s="141">
        <v>1</v>
      </c>
      <c r="X11" s="141"/>
    </row>
    <row r="12" spans="1:24">
      <c r="A12" s="141">
        <v>3452107</v>
      </c>
      <c r="B12" s="142">
        <f>VLOOKUP(A12,[1]Munka2!A9:B646,2,0)</f>
        <v>5</v>
      </c>
      <c r="C12" s="142" t="s">
        <v>114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>
        <v>2</v>
      </c>
      <c r="U12" s="141"/>
      <c r="V12" s="141">
        <v>2</v>
      </c>
      <c r="W12" s="141"/>
      <c r="X12" s="141"/>
    </row>
    <row r="13" spans="1:24">
      <c r="A13" s="141">
        <v>3452108</v>
      </c>
      <c r="B13" s="142">
        <f>VLOOKUP(A13,[1]Munka2!A10:B647,2,0)</f>
        <v>20</v>
      </c>
      <c r="C13" s="142" t="s">
        <v>115</v>
      </c>
      <c r="D13" s="141">
        <v>1</v>
      </c>
      <c r="E13" s="141"/>
      <c r="F13" s="141">
        <v>1</v>
      </c>
      <c r="G13" s="141">
        <v>1</v>
      </c>
      <c r="H13" s="141"/>
      <c r="I13" s="141"/>
      <c r="J13" s="141"/>
      <c r="K13" s="141"/>
      <c r="L13" s="141">
        <v>1</v>
      </c>
      <c r="M13" s="141">
        <v>1</v>
      </c>
      <c r="N13" s="141">
        <v>1</v>
      </c>
      <c r="O13" s="141"/>
      <c r="P13" s="141">
        <v>1</v>
      </c>
      <c r="Q13" s="141"/>
      <c r="R13" s="141">
        <v>1</v>
      </c>
      <c r="S13" s="141">
        <v>1</v>
      </c>
      <c r="T13" s="141"/>
      <c r="U13" s="141"/>
      <c r="V13" s="141"/>
      <c r="W13" s="141">
        <v>1</v>
      </c>
      <c r="X13" s="141"/>
    </row>
    <row r="14" spans="1:24">
      <c r="A14" s="141">
        <v>3452109</v>
      </c>
      <c r="B14" s="142">
        <f>VLOOKUP(A14,[1]Munka2!A11:B648,2,0)</f>
        <v>8</v>
      </c>
      <c r="C14" s="142" t="s">
        <v>116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>
        <v>2</v>
      </c>
      <c r="U14" s="141"/>
      <c r="V14" s="141"/>
      <c r="W14" s="141"/>
      <c r="X14" s="141"/>
    </row>
    <row r="15" spans="1:24">
      <c r="A15" s="141">
        <v>3452110</v>
      </c>
      <c r="B15" s="142">
        <f>VLOOKUP(A15,[1]Munka2!A12:B649,2,0)</f>
        <v>5</v>
      </c>
      <c r="C15" s="142" t="s">
        <v>117</v>
      </c>
      <c r="D15" s="141">
        <v>1</v>
      </c>
      <c r="E15" s="141"/>
      <c r="F15" s="141"/>
      <c r="G15" s="141">
        <v>1</v>
      </c>
      <c r="H15" s="141"/>
      <c r="I15" s="141"/>
      <c r="J15" s="141">
        <v>1</v>
      </c>
      <c r="K15" s="141">
        <v>1</v>
      </c>
      <c r="L15" s="141"/>
      <c r="M15" s="141">
        <v>1</v>
      </c>
      <c r="N15" s="141"/>
      <c r="O15" s="141">
        <v>1</v>
      </c>
      <c r="P15" s="141"/>
      <c r="Q15" s="141"/>
      <c r="R15" s="141">
        <v>1</v>
      </c>
      <c r="S15" s="141">
        <v>1</v>
      </c>
      <c r="T15" s="141">
        <v>1</v>
      </c>
      <c r="U15" s="141">
        <v>1</v>
      </c>
      <c r="V15" s="141">
        <v>1</v>
      </c>
      <c r="W15" s="141"/>
      <c r="X15" s="141"/>
    </row>
    <row r="16" spans="1:24">
      <c r="A16" s="141">
        <v>3452201</v>
      </c>
      <c r="B16" s="142">
        <f>VLOOKUP(A16,[1]Munka2!A13:B650,2,0)</f>
        <v>6</v>
      </c>
      <c r="C16" s="142" t="s">
        <v>118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>
        <v>1</v>
      </c>
      <c r="P16" s="141"/>
      <c r="Q16" s="141"/>
      <c r="R16" s="141"/>
      <c r="S16" s="141"/>
      <c r="T16" s="141"/>
      <c r="U16" s="141"/>
      <c r="V16" s="141"/>
      <c r="W16" s="141"/>
      <c r="X16" s="141"/>
    </row>
    <row r="17" spans="1:24">
      <c r="A17" s="141">
        <v>3452202</v>
      </c>
      <c r="B17" s="142">
        <f>VLOOKUP(A17,[1]Munka2!A14:B651,2,0)</f>
        <v>6</v>
      </c>
      <c r="C17" s="142" t="s">
        <v>119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>
        <v>2</v>
      </c>
      <c r="W17" s="141"/>
      <c r="X17" s="141"/>
    </row>
    <row r="18" spans="1:24">
      <c r="A18" s="141">
        <v>3452203</v>
      </c>
      <c r="B18" s="142">
        <f>VLOOKUP(A18,[1]Munka2!A15:B652,2,0)</f>
        <v>6</v>
      </c>
      <c r="C18" s="142" t="s">
        <v>120</v>
      </c>
      <c r="D18" s="141"/>
      <c r="E18" s="141"/>
      <c r="F18" s="141"/>
      <c r="G18" s="141"/>
      <c r="H18" s="141">
        <v>1</v>
      </c>
      <c r="I18" s="141"/>
      <c r="J18" s="141"/>
      <c r="K18" s="141"/>
      <c r="L18" s="141"/>
      <c r="M18" s="141"/>
      <c r="N18" s="141"/>
      <c r="O18" s="141"/>
      <c r="P18" s="141"/>
      <c r="Q18" s="141">
        <v>1</v>
      </c>
      <c r="R18" s="141"/>
      <c r="S18" s="141"/>
      <c r="T18" s="141"/>
      <c r="U18" s="141"/>
      <c r="V18" s="141"/>
      <c r="W18" s="141"/>
      <c r="X18" s="141"/>
    </row>
    <row r="19" spans="1:24">
      <c r="A19" s="141">
        <v>3452204</v>
      </c>
      <c r="B19" s="142">
        <f>VLOOKUP(A19,[1]Munka2!A16:B653,2,0)</f>
        <v>6</v>
      </c>
      <c r="C19" s="142" t="s">
        <v>121</v>
      </c>
      <c r="D19" s="141"/>
      <c r="E19" s="141">
        <v>1</v>
      </c>
      <c r="F19" s="141">
        <v>1</v>
      </c>
      <c r="G19" s="141">
        <v>1</v>
      </c>
      <c r="H19" s="141">
        <v>1</v>
      </c>
      <c r="I19" s="141">
        <v>1</v>
      </c>
      <c r="J19" s="141">
        <v>1</v>
      </c>
      <c r="K19" s="141">
        <v>1</v>
      </c>
      <c r="L19" s="141">
        <v>1</v>
      </c>
      <c r="M19" s="141">
        <v>1</v>
      </c>
      <c r="N19" s="141">
        <v>1</v>
      </c>
      <c r="O19" s="141">
        <v>1</v>
      </c>
      <c r="P19" s="141">
        <v>1</v>
      </c>
      <c r="Q19" s="141">
        <v>1</v>
      </c>
      <c r="R19" s="141">
        <v>1</v>
      </c>
      <c r="S19" s="141">
        <v>1</v>
      </c>
      <c r="T19" s="141">
        <v>1</v>
      </c>
      <c r="U19" s="141">
        <v>1</v>
      </c>
      <c r="V19" s="141">
        <v>1</v>
      </c>
      <c r="W19" s="141">
        <v>1</v>
      </c>
      <c r="X19" s="141"/>
    </row>
    <row r="20" spans="1:24">
      <c r="A20" s="141">
        <v>3452301</v>
      </c>
      <c r="B20" s="142">
        <f>VLOOKUP(A20,[1]Munka2!A17:B654,2,0)</f>
        <v>6</v>
      </c>
      <c r="C20" s="142" t="s">
        <v>122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>
        <v>1</v>
      </c>
      <c r="U20" s="141"/>
      <c r="V20" s="141"/>
      <c r="W20" s="141"/>
      <c r="X20" s="141"/>
    </row>
    <row r="21" spans="1:24">
      <c r="A21" s="141">
        <v>3452501</v>
      </c>
      <c r="B21" s="142">
        <f>VLOOKUP(A21,[1]Munka2!A18:B655,2,0)</f>
        <v>13</v>
      </c>
      <c r="C21" s="142" t="s">
        <v>123</v>
      </c>
      <c r="D21" s="141"/>
      <c r="E21" s="141">
        <v>2</v>
      </c>
      <c r="F21" s="141"/>
      <c r="G21" s="141">
        <v>2</v>
      </c>
      <c r="H21" s="141"/>
      <c r="I21" s="141"/>
      <c r="J21" s="141">
        <v>2</v>
      </c>
      <c r="K21" s="141"/>
      <c r="L21" s="141"/>
      <c r="M21" s="141"/>
      <c r="N21" s="141"/>
      <c r="O21" s="141"/>
      <c r="P21" s="141">
        <v>2</v>
      </c>
      <c r="Q21" s="141"/>
      <c r="R21" s="141"/>
      <c r="S21" s="141">
        <v>2</v>
      </c>
      <c r="T21" s="141"/>
      <c r="U21" s="141"/>
      <c r="V21" s="141">
        <v>2</v>
      </c>
      <c r="W21" s="141"/>
      <c r="X21" s="141"/>
    </row>
    <row r="22" spans="1:24">
      <c r="A22" s="141">
        <v>3452502</v>
      </c>
      <c r="B22" s="142">
        <f>VLOOKUP(A22,[1]Munka2!A19:B656,2,0)</f>
        <v>13</v>
      </c>
      <c r="C22" s="142" t="s">
        <v>124</v>
      </c>
      <c r="D22" s="141"/>
      <c r="E22" s="141">
        <v>2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>
        <v>2</v>
      </c>
      <c r="T22" s="141">
        <v>2</v>
      </c>
      <c r="U22" s="141"/>
      <c r="V22" s="141">
        <v>2</v>
      </c>
      <c r="W22" s="141"/>
      <c r="X22" s="141"/>
    </row>
    <row r="23" spans="1:24">
      <c r="A23" s="141">
        <v>3452504</v>
      </c>
      <c r="B23" s="142">
        <f>VLOOKUP(A23,[1]Munka2!A20:B657,2,0)</f>
        <v>13</v>
      </c>
      <c r="C23" s="142" t="s">
        <v>125</v>
      </c>
      <c r="D23" s="141"/>
      <c r="E23" s="141"/>
      <c r="F23" s="141"/>
      <c r="G23" s="141">
        <v>2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>
        <v>2</v>
      </c>
      <c r="W23" s="141"/>
      <c r="X23" s="141"/>
    </row>
    <row r="24" spans="1:24">
      <c r="A24" s="141">
        <v>3452505</v>
      </c>
      <c r="B24" s="142">
        <f>VLOOKUP(A24,[1]Munka2!A21:B658,2,0)</f>
        <v>13</v>
      </c>
      <c r="C24" s="142" t="s">
        <v>126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>
        <v>2</v>
      </c>
      <c r="W24" s="141"/>
      <c r="X24" s="141"/>
    </row>
    <row r="25" spans="1:24">
      <c r="A25" s="141">
        <v>3452506</v>
      </c>
      <c r="B25" s="142">
        <f>VLOOKUP(A25,[1]Munka2!A22:B659,2,0)</f>
        <v>13</v>
      </c>
      <c r="C25" s="142" t="s">
        <v>127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>
        <v>1</v>
      </c>
      <c r="S25" s="141"/>
      <c r="T25" s="141"/>
      <c r="U25" s="141"/>
      <c r="V25" s="141"/>
      <c r="W25" s="141"/>
      <c r="X25" s="141"/>
    </row>
    <row r="26" spans="1:24">
      <c r="A26" s="141">
        <v>3452507</v>
      </c>
      <c r="B26" s="142">
        <f>VLOOKUP(A26,[1]Munka2!A23:B660,2,0)</f>
        <v>13</v>
      </c>
      <c r="C26" s="142" t="s">
        <v>128</v>
      </c>
      <c r="D26" s="141"/>
      <c r="E26" s="141"/>
      <c r="F26" s="141"/>
      <c r="G26" s="141">
        <v>2</v>
      </c>
      <c r="H26" s="141"/>
      <c r="I26" s="141"/>
      <c r="J26" s="141"/>
      <c r="K26" s="141"/>
      <c r="L26" s="141"/>
      <c r="M26" s="141"/>
      <c r="N26" s="141"/>
      <c r="O26" s="141">
        <v>2</v>
      </c>
      <c r="P26" s="141"/>
      <c r="Q26" s="141"/>
      <c r="R26" s="141"/>
      <c r="S26" s="141"/>
      <c r="T26" s="141">
        <v>2</v>
      </c>
      <c r="U26" s="141"/>
      <c r="V26" s="141"/>
      <c r="W26" s="141"/>
      <c r="X26" s="141"/>
    </row>
    <row r="27" spans="1:24">
      <c r="A27" s="141">
        <v>3454101</v>
      </c>
      <c r="B27" s="142">
        <f>VLOOKUP(A27,[1]Munka2!A24:B661,2,0)</f>
        <v>21</v>
      </c>
      <c r="C27" s="142" t="s">
        <v>129</v>
      </c>
      <c r="D27" s="141"/>
      <c r="E27" s="141"/>
      <c r="F27" s="141"/>
      <c r="G27" s="141"/>
      <c r="H27" s="141"/>
      <c r="I27" s="141"/>
      <c r="J27" s="141"/>
      <c r="K27" s="141">
        <v>2</v>
      </c>
      <c r="L27" s="141"/>
      <c r="M27" s="141"/>
      <c r="N27" s="141"/>
      <c r="O27" s="141">
        <v>2</v>
      </c>
      <c r="P27" s="141"/>
      <c r="Q27" s="141"/>
      <c r="R27" s="141"/>
      <c r="S27" s="141"/>
      <c r="T27" s="141"/>
      <c r="U27" s="141">
        <v>2</v>
      </c>
      <c r="V27" s="141">
        <v>2</v>
      </c>
      <c r="W27" s="141"/>
      <c r="X27" s="141"/>
    </row>
    <row r="28" spans="1:24">
      <c r="A28" s="141">
        <v>3454102</v>
      </c>
      <c r="B28" s="142">
        <f>VLOOKUP(A28,[1]Munka2!A25:B662,2,0)</f>
        <v>21</v>
      </c>
      <c r="C28" s="142" t="s">
        <v>130</v>
      </c>
      <c r="D28" s="141"/>
      <c r="E28" s="141"/>
      <c r="F28" s="141"/>
      <c r="G28" s="141"/>
      <c r="H28" s="141"/>
      <c r="I28" s="141"/>
      <c r="J28" s="141"/>
      <c r="K28" s="141">
        <v>2</v>
      </c>
      <c r="L28" s="141"/>
      <c r="M28" s="141"/>
      <c r="N28" s="141"/>
      <c r="O28" s="141">
        <v>2</v>
      </c>
      <c r="P28" s="141"/>
      <c r="Q28" s="141"/>
      <c r="R28" s="141"/>
      <c r="S28" s="141"/>
      <c r="T28" s="141"/>
      <c r="U28" s="141"/>
      <c r="V28" s="141"/>
      <c r="W28" s="141"/>
      <c r="X28" s="141"/>
    </row>
    <row r="29" spans="1:24">
      <c r="A29" s="141">
        <v>3454103</v>
      </c>
      <c r="B29" s="142">
        <f>VLOOKUP(A29,[1]Munka2!A26:B663,2,0)</f>
        <v>21</v>
      </c>
      <c r="C29" s="142" t="s">
        <v>131</v>
      </c>
      <c r="D29" s="141"/>
      <c r="E29" s="141"/>
      <c r="F29" s="141"/>
      <c r="G29" s="141"/>
      <c r="H29" s="141"/>
      <c r="I29" s="141"/>
      <c r="J29" s="141">
        <v>1</v>
      </c>
      <c r="K29" s="141"/>
      <c r="L29" s="141">
        <v>1</v>
      </c>
      <c r="M29" s="141"/>
      <c r="N29" s="141">
        <v>1</v>
      </c>
      <c r="O29" s="141"/>
      <c r="P29" s="141"/>
      <c r="Q29" s="141"/>
      <c r="R29" s="141"/>
      <c r="S29" s="141"/>
      <c r="T29" s="141"/>
      <c r="U29" s="141">
        <v>1</v>
      </c>
      <c r="V29" s="141"/>
      <c r="W29" s="141">
        <v>1</v>
      </c>
      <c r="X29" s="141"/>
    </row>
    <row r="30" spans="1:24">
      <c r="A30" s="141">
        <v>3454104</v>
      </c>
      <c r="B30" s="142">
        <f>VLOOKUP(A30,[1]Munka2!A27:B664,2,0)</f>
        <v>21</v>
      </c>
      <c r="C30" s="142" t="s">
        <v>132</v>
      </c>
      <c r="D30" s="141">
        <v>2</v>
      </c>
      <c r="E30" s="141"/>
      <c r="F30" s="141">
        <v>2</v>
      </c>
      <c r="G30" s="141"/>
      <c r="H30" s="141">
        <v>2</v>
      </c>
      <c r="I30" s="141">
        <v>2</v>
      </c>
      <c r="J30" s="141"/>
      <c r="K30" s="141">
        <v>2</v>
      </c>
      <c r="L30" s="141"/>
      <c r="M30" s="141">
        <v>2</v>
      </c>
      <c r="N30" s="141"/>
      <c r="O30" s="141"/>
      <c r="P30" s="141">
        <v>2</v>
      </c>
      <c r="Q30" s="141"/>
      <c r="R30" s="141"/>
      <c r="S30" s="141"/>
      <c r="T30" s="141">
        <v>2</v>
      </c>
      <c r="U30" s="141"/>
      <c r="V30" s="141">
        <v>2</v>
      </c>
      <c r="W30" s="141"/>
      <c r="X30" s="141"/>
    </row>
    <row r="31" spans="1:24">
      <c r="A31" s="141">
        <v>3454105</v>
      </c>
      <c r="B31" s="142">
        <f>VLOOKUP(A31,[1]Munka2!A28:B665,2,0)</f>
        <v>21</v>
      </c>
      <c r="C31" s="142" t="s">
        <v>133</v>
      </c>
      <c r="D31" s="141"/>
      <c r="E31" s="141"/>
      <c r="F31" s="141"/>
      <c r="G31" s="141"/>
      <c r="H31" s="141"/>
      <c r="I31" s="141"/>
      <c r="J31" s="141"/>
      <c r="K31" s="141"/>
      <c r="L31" s="141">
        <v>1</v>
      </c>
      <c r="M31" s="141"/>
      <c r="N31" s="141">
        <v>1</v>
      </c>
      <c r="O31" s="141"/>
      <c r="P31" s="141"/>
      <c r="Q31" s="141"/>
      <c r="R31" s="141"/>
      <c r="S31" s="141"/>
      <c r="T31" s="141"/>
      <c r="U31" s="141"/>
      <c r="V31" s="141"/>
      <c r="W31" s="141">
        <v>1</v>
      </c>
      <c r="X31" s="141"/>
    </row>
    <row r="32" spans="1:24">
      <c r="A32" s="141">
        <v>3454106</v>
      </c>
      <c r="B32" s="142">
        <f>VLOOKUP(A32,[1]Munka2!A29:B666,2,0)</f>
        <v>21</v>
      </c>
      <c r="C32" s="142" t="s">
        <v>134</v>
      </c>
      <c r="D32" s="141"/>
      <c r="E32" s="141"/>
      <c r="F32" s="141"/>
      <c r="G32" s="141"/>
      <c r="H32" s="141"/>
      <c r="I32" s="141"/>
      <c r="J32" s="141">
        <v>2</v>
      </c>
      <c r="K32" s="141"/>
      <c r="L32" s="141">
        <v>2</v>
      </c>
      <c r="M32" s="141"/>
      <c r="N32" s="141">
        <v>2</v>
      </c>
      <c r="O32" s="141">
        <v>2</v>
      </c>
      <c r="P32" s="141"/>
      <c r="Q32" s="141"/>
      <c r="R32" s="141"/>
      <c r="S32" s="141"/>
      <c r="T32" s="141"/>
      <c r="U32" s="141"/>
      <c r="V32" s="141"/>
      <c r="W32" s="141">
        <v>2</v>
      </c>
      <c r="X32" s="141"/>
    </row>
    <row r="33" spans="1:24">
      <c r="A33" s="141">
        <v>3454201</v>
      </c>
      <c r="B33" s="142">
        <f>VLOOKUP(A33,[1]Munka2!A30:B667,2,0)</f>
        <v>10</v>
      </c>
      <c r="C33" s="142" t="s">
        <v>135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>
        <v>2</v>
      </c>
      <c r="N33" s="141"/>
      <c r="O33" s="141"/>
      <c r="P33" s="141"/>
      <c r="Q33" s="141"/>
      <c r="R33" s="141"/>
      <c r="S33" s="141">
        <v>2</v>
      </c>
      <c r="T33" s="141"/>
      <c r="U33" s="141"/>
      <c r="V33" s="141">
        <v>2</v>
      </c>
      <c r="W33" s="141"/>
      <c r="X33" s="141"/>
    </row>
    <row r="34" spans="1:24">
      <c r="A34" s="141">
        <v>3454202</v>
      </c>
      <c r="B34" s="142">
        <f>VLOOKUP(A34,[1]Munka2!A31:B668,2,0)</f>
        <v>10</v>
      </c>
      <c r="C34" s="142" t="s">
        <v>136</v>
      </c>
      <c r="D34" s="141"/>
      <c r="E34" s="141"/>
      <c r="F34" s="141"/>
      <c r="G34" s="141"/>
      <c r="H34" s="141"/>
      <c r="I34" s="141"/>
      <c r="J34" s="141">
        <v>2</v>
      </c>
      <c r="K34" s="141">
        <v>2</v>
      </c>
      <c r="L34" s="141"/>
      <c r="M34" s="141"/>
      <c r="N34" s="141"/>
      <c r="O34" s="141">
        <v>2</v>
      </c>
      <c r="P34" s="141"/>
      <c r="Q34" s="141"/>
      <c r="R34" s="141"/>
      <c r="S34" s="141"/>
      <c r="T34" s="141"/>
      <c r="U34" s="141">
        <v>2</v>
      </c>
      <c r="V34" s="141">
        <v>2</v>
      </c>
      <c r="W34" s="141"/>
      <c r="X34" s="141"/>
    </row>
    <row r="35" spans="1:24">
      <c r="A35" s="141">
        <v>3454203</v>
      </c>
      <c r="B35" s="142">
        <f>VLOOKUP(A35,[1]Munka2!A32:B669,2,0)</f>
        <v>10</v>
      </c>
      <c r="C35" s="142" t="s">
        <v>137</v>
      </c>
      <c r="D35" s="141"/>
      <c r="E35" s="141"/>
      <c r="F35" s="141"/>
      <c r="G35" s="141">
        <v>2</v>
      </c>
      <c r="H35" s="141"/>
      <c r="I35" s="141"/>
      <c r="J35" s="141">
        <v>2</v>
      </c>
      <c r="K35" s="141"/>
      <c r="L35" s="141"/>
      <c r="M35" s="141"/>
      <c r="N35" s="141"/>
      <c r="O35" s="141">
        <v>2</v>
      </c>
      <c r="P35" s="141"/>
      <c r="Q35" s="141"/>
      <c r="R35" s="141"/>
      <c r="S35" s="141"/>
      <c r="T35" s="141"/>
      <c r="U35" s="141">
        <v>2</v>
      </c>
      <c r="V35" s="141">
        <v>2</v>
      </c>
      <c r="W35" s="141"/>
      <c r="X35" s="141"/>
    </row>
    <row r="36" spans="1:24">
      <c r="A36" s="141">
        <v>3454204</v>
      </c>
      <c r="B36" s="142">
        <f>VLOOKUP(A36,[1]Munka2!A33:B670,2,0)</f>
        <v>10</v>
      </c>
      <c r="C36" s="142" t="s">
        <v>138</v>
      </c>
      <c r="D36" s="141"/>
      <c r="E36" s="141"/>
      <c r="F36" s="141"/>
      <c r="G36" s="141"/>
      <c r="H36" s="141"/>
      <c r="I36" s="141"/>
      <c r="J36" s="141"/>
      <c r="K36" s="141">
        <v>2</v>
      </c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>
        <v>2</v>
      </c>
      <c r="W36" s="141"/>
      <c r="X36" s="141"/>
    </row>
    <row r="37" spans="1:24">
      <c r="A37" s="141">
        <v>3454206</v>
      </c>
      <c r="B37" s="142">
        <f>VLOOKUP(A37,[1]Munka2!A34:B671,2,0)</f>
        <v>10</v>
      </c>
      <c r="C37" s="142" t="s">
        <v>139</v>
      </c>
      <c r="D37" s="141">
        <v>1</v>
      </c>
      <c r="E37" s="141"/>
      <c r="F37" s="141">
        <v>1</v>
      </c>
      <c r="G37" s="141"/>
      <c r="H37" s="141">
        <v>1</v>
      </c>
      <c r="I37" s="141">
        <v>1</v>
      </c>
      <c r="J37" s="141"/>
      <c r="K37" s="141"/>
      <c r="L37" s="141"/>
      <c r="M37" s="141"/>
      <c r="N37" s="141"/>
      <c r="O37" s="141"/>
      <c r="P37" s="141">
        <v>1</v>
      </c>
      <c r="Q37" s="141">
        <v>1</v>
      </c>
      <c r="R37" s="141"/>
      <c r="S37" s="141"/>
      <c r="T37" s="141">
        <v>1</v>
      </c>
      <c r="U37" s="141"/>
      <c r="V37" s="141">
        <v>1</v>
      </c>
      <c r="W37" s="141"/>
      <c r="X37" s="141"/>
    </row>
    <row r="38" spans="1:24">
      <c r="A38" s="141">
        <v>3454301</v>
      </c>
      <c r="B38" s="142">
        <f>VLOOKUP(A38,[1]Munka2!A35:B672,2,0)</f>
        <v>8</v>
      </c>
      <c r="C38" s="142" t="s">
        <v>140</v>
      </c>
      <c r="D38" s="141"/>
      <c r="E38" s="141">
        <v>2</v>
      </c>
      <c r="F38" s="141"/>
      <c r="G38" s="141">
        <v>2</v>
      </c>
      <c r="H38" s="141"/>
      <c r="I38" s="141"/>
      <c r="J38" s="141"/>
      <c r="K38" s="141">
        <v>2</v>
      </c>
      <c r="L38" s="141"/>
      <c r="M38" s="141">
        <v>2</v>
      </c>
      <c r="N38" s="141"/>
      <c r="O38" s="141"/>
      <c r="P38" s="141">
        <v>2</v>
      </c>
      <c r="Q38" s="141"/>
      <c r="R38" s="141">
        <v>2</v>
      </c>
      <c r="S38" s="141">
        <v>2</v>
      </c>
      <c r="T38" s="141">
        <v>2</v>
      </c>
      <c r="U38" s="141">
        <v>2</v>
      </c>
      <c r="V38" s="141">
        <v>2</v>
      </c>
      <c r="W38" s="141"/>
      <c r="X38" s="141"/>
    </row>
    <row r="39" spans="1:24">
      <c r="A39" s="141">
        <v>3454302</v>
      </c>
      <c r="B39" s="142">
        <f>VLOOKUP(A39,[1]Munka2!A36:B673,2,0)</f>
        <v>11</v>
      </c>
      <c r="C39" s="142" t="s">
        <v>141</v>
      </c>
      <c r="D39" s="141">
        <v>1</v>
      </c>
      <c r="E39" s="141"/>
      <c r="F39" s="141"/>
      <c r="G39" s="141"/>
      <c r="H39" s="141">
        <v>1</v>
      </c>
      <c r="I39" s="141"/>
      <c r="J39" s="141"/>
      <c r="K39" s="141"/>
      <c r="L39" s="141"/>
      <c r="M39" s="141"/>
      <c r="N39" s="141"/>
      <c r="O39" s="141"/>
      <c r="P39" s="141">
        <v>1</v>
      </c>
      <c r="Q39" s="141">
        <v>1</v>
      </c>
      <c r="R39" s="141"/>
      <c r="S39" s="141"/>
      <c r="T39" s="141"/>
      <c r="U39" s="141"/>
      <c r="V39" s="141"/>
      <c r="W39" s="141"/>
      <c r="X39" s="141"/>
    </row>
    <row r="40" spans="1:24">
      <c r="A40" s="141">
        <v>3454303</v>
      </c>
      <c r="B40" s="142">
        <f>VLOOKUP(A40,[1]Munka2!A37:B674,2,0)</f>
        <v>8</v>
      </c>
      <c r="C40" s="142" t="s">
        <v>142</v>
      </c>
      <c r="D40" s="141"/>
      <c r="E40" s="141"/>
      <c r="F40" s="141"/>
      <c r="G40" s="141">
        <v>2</v>
      </c>
      <c r="H40" s="141"/>
      <c r="I40" s="141"/>
      <c r="J40" s="141"/>
      <c r="K40" s="141">
        <v>2</v>
      </c>
      <c r="L40" s="141"/>
      <c r="M40" s="141">
        <v>2</v>
      </c>
      <c r="N40" s="141"/>
      <c r="O40" s="141">
        <v>2</v>
      </c>
      <c r="P40" s="141">
        <v>2</v>
      </c>
      <c r="Q40" s="141"/>
      <c r="R40" s="141"/>
      <c r="S40" s="141"/>
      <c r="T40" s="141">
        <v>2</v>
      </c>
      <c r="U40" s="141"/>
      <c r="V40" s="141">
        <v>2</v>
      </c>
      <c r="W40" s="141"/>
      <c r="X40" s="141"/>
    </row>
    <row r="41" spans="1:24">
      <c r="A41" s="141">
        <v>3454304</v>
      </c>
      <c r="B41" s="142">
        <f>VLOOKUP(A41,[1]Munka2!A38:B675,2,0)</f>
        <v>8</v>
      </c>
      <c r="C41" s="142" t="s">
        <v>143</v>
      </c>
      <c r="D41" s="141"/>
      <c r="E41" s="141"/>
      <c r="F41" s="141">
        <v>2</v>
      </c>
      <c r="G41" s="141"/>
      <c r="H41" s="141"/>
      <c r="I41" s="141"/>
      <c r="J41" s="141"/>
      <c r="K41" s="141">
        <v>2</v>
      </c>
      <c r="L41" s="141"/>
      <c r="M41" s="141">
        <v>2</v>
      </c>
      <c r="N41" s="141"/>
      <c r="O41" s="141"/>
      <c r="P41" s="141">
        <v>2</v>
      </c>
      <c r="Q41" s="141"/>
      <c r="R41" s="141"/>
      <c r="S41" s="141"/>
      <c r="T41" s="141">
        <v>2</v>
      </c>
      <c r="U41" s="141">
        <v>2</v>
      </c>
      <c r="V41" s="141">
        <v>2</v>
      </c>
      <c r="W41" s="141"/>
      <c r="X41" s="141"/>
    </row>
    <row r="42" spans="1:24">
      <c r="A42" s="141">
        <v>3454305</v>
      </c>
      <c r="B42" s="142">
        <f>VLOOKUP(A42,[1]Munka2!A39:B676,2,0)</f>
        <v>13</v>
      </c>
      <c r="C42" s="142" t="s">
        <v>144</v>
      </c>
      <c r="D42" s="141">
        <v>2</v>
      </c>
      <c r="E42" s="141">
        <v>2</v>
      </c>
      <c r="F42" s="141">
        <v>2</v>
      </c>
      <c r="G42" s="141">
        <v>2</v>
      </c>
      <c r="H42" s="141"/>
      <c r="I42" s="141">
        <v>2</v>
      </c>
      <c r="J42" s="141">
        <v>2</v>
      </c>
      <c r="K42" s="141">
        <v>2</v>
      </c>
      <c r="L42" s="141">
        <v>2</v>
      </c>
      <c r="M42" s="141">
        <v>2</v>
      </c>
      <c r="N42" s="141">
        <v>2</v>
      </c>
      <c r="O42" s="141">
        <v>2</v>
      </c>
      <c r="P42" s="141">
        <v>2</v>
      </c>
      <c r="Q42" s="141">
        <v>2</v>
      </c>
      <c r="R42" s="141">
        <v>2</v>
      </c>
      <c r="S42" s="141">
        <v>2</v>
      </c>
      <c r="T42" s="141">
        <v>2</v>
      </c>
      <c r="U42" s="141">
        <v>2</v>
      </c>
      <c r="V42" s="141">
        <v>2</v>
      </c>
      <c r="W42" s="141">
        <v>2</v>
      </c>
      <c r="X42" s="141"/>
    </row>
    <row r="43" spans="1:24">
      <c r="A43" s="141">
        <v>3454306</v>
      </c>
      <c r="B43" s="142">
        <f>VLOOKUP(A43,[1]Munka2!A40:B677,2,0)</f>
        <v>12</v>
      </c>
      <c r="C43" s="142" t="s">
        <v>145</v>
      </c>
      <c r="D43" s="141"/>
      <c r="E43" s="141"/>
      <c r="F43" s="141"/>
      <c r="G43" s="141"/>
      <c r="H43" s="141"/>
      <c r="I43" s="141"/>
      <c r="J43" s="141">
        <v>2</v>
      </c>
      <c r="K43" s="141">
        <v>2</v>
      </c>
      <c r="L43" s="141"/>
      <c r="M43" s="141"/>
      <c r="N43" s="141">
        <v>2</v>
      </c>
      <c r="O43" s="141"/>
      <c r="P43" s="141"/>
      <c r="Q43" s="141"/>
      <c r="R43" s="141">
        <v>2</v>
      </c>
      <c r="S43" s="141"/>
      <c r="T43" s="141">
        <v>2</v>
      </c>
      <c r="U43" s="141"/>
      <c r="V43" s="141">
        <v>2</v>
      </c>
      <c r="W43" s="141"/>
      <c r="X43" s="141"/>
    </row>
    <row r="44" spans="1:24">
      <c r="A44" s="141">
        <v>3458201</v>
      </c>
      <c r="B44" s="142">
        <f>VLOOKUP(A44,[1]Munka2!A41:B678,2,0)</f>
        <v>9</v>
      </c>
      <c r="C44" s="142" t="s">
        <v>146</v>
      </c>
      <c r="D44" s="141">
        <v>1</v>
      </c>
      <c r="E44" s="141">
        <v>1</v>
      </c>
      <c r="F44" s="141">
        <v>1</v>
      </c>
      <c r="G44" s="141">
        <v>1</v>
      </c>
      <c r="H44" s="141">
        <v>1</v>
      </c>
      <c r="I44" s="141">
        <v>1</v>
      </c>
      <c r="J44" s="141">
        <v>1</v>
      </c>
      <c r="K44" s="141">
        <v>1</v>
      </c>
      <c r="L44" s="141">
        <v>1</v>
      </c>
      <c r="M44" s="141"/>
      <c r="N44" s="141">
        <v>1</v>
      </c>
      <c r="O44" s="141"/>
      <c r="P44" s="141">
        <v>1</v>
      </c>
      <c r="Q44" s="141">
        <v>1</v>
      </c>
      <c r="R44" s="141"/>
      <c r="S44" s="141"/>
      <c r="T44" s="141">
        <v>1</v>
      </c>
      <c r="U44" s="141"/>
      <c r="V44" s="141">
        <v>1</v>
      </c>
      <c r="W44" s="141">
        <v>1</v>
      </c>
      <c r="X44" s="141"/>
    </row>
    <row r="45" spans="1:24">
      <c r="A45" s="141">
        <v>3458202</v>
      </c>
      <c r="B45" s="142">
        <f>VLOOKUP(A45,[1]Munka2!A42:B679,2,0)</f>
        <v>9</v>
      </c>
      <c r="C45" s="142" t="s">
        <v>147</v>
      </c>
      <c r="D45" s="141"/>
      <c r="E45" s="141">
        <v>1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  <row r="46" spans="1:24">
      <c r="A46" s="141">
        <v>3458203</v>
      </c>
      <c r="B46" s="142">
        <f>VLOOKUP(A46,[1]Munka2!A43:B680,2,0)</f>
        <v>5</v>
      </c>
      <c r="C46" s="142" t="s">
        <v>148</v>
      </c>
      <c r="D46" s="141">
        <v>1</v>
      </c>
      <c r="E46" s="141">
        <v>1</v>
      </c>
      <c r="F46" s="141">
        <v>1</v>
      </c>
      <c r="G46" s="141"/>
      <c r="H46" s="141"/>
      <c r="I46" s="141">
        <v>1</v>
      </c>
      <c r="J46" s="141"/>
      <c r="K46" s="141">
        <v>1</v>
      </c>
      <c r="L46" s="141">
        <v>1</v>
      </c>
      <c r="M46" s="141"/>
      <c r="N46" s="141">
        <v>1</v>
      </c>
      <c r="O46" s="141"/>
      <c r="P46" s="141"/>
      <c r="Q46" s="141"/>
      <c r="R46" s="141">
        <v>1</v>
      </c>
      <c r="S46" s="141">
        <v>1</v>
      </c>
      <c r="T46" s="141">
        <v>1</v>
      </c>
      <c r="U46" s="141">
        <v>1</v>
      </c>
      <c r="V46" s="141">
        <v>1</v>
      </c>
      <c r="W46" s="141">
        <v>1</v>
      </c>
      <c r="X46" s="141"/>
    </row>
    <row r="47" spans="1:24">
      <c r="A47" s="141">
        <v>3458206</v>
      </c>
      <c r="B47" s="142">
        <f>VLOOKUP(A47,[1]Munka2!A44:B681,2,0)</f>
        <v>9</v>
      </c>
      <c r="C47" s="142" t="s">
        <v>149</v>
      </c>
      <c r="D47" s="141"/>
      <c r="E47" s="141"/>
      <c r="F47" s="141"/>
      <c r="G47" s="141"/>
      <c r="H47" s="141"/>
      <c r="I47" s="141"/>
      <c r="J47" s="141">
        <v>2</v>
      </c>
      <c r="K47" s="141">
        <v>2</v>
      </c>
      <c r="L47" s="141">
        <v>2</v>
      </c>
      <c r="M47" s="141"/>
      <c r="N47" s="141">
        <v>2</v>
      </c>
      <c r="O47" s="141">
        <v>2</v>
      </c>
      <c r="P47" s="141"/>
      <c r="Q47" s="141"/>
      <c r="R47" s="141"/>
      <c r="S47" s="141"/>
      <c r="T47" s="141"/>
      <c r="U47" s="141">
        <v>2</v>
      </c>
      <c r="V47" s="141">
        <v>2</v>
      </c>
      <c r="W47" s="141">
        <v>2</v>
      </c>
      <c r="X47" s="141"/>
    </row>
    <row r="48" spans="1:24">
      <c r="A48" s="141">
        <v>3458207</v>
      </c>
      <c r="B48" s="142">
        <f>VLOOKUP(A48,[1]Munka2!A45:B682,2,0)</f>
        <v>9</v>
      </c>
      <c r="C48" s="142" t="s">
        <v>150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>
        <v>2</v>
      </c>
      <c r="P48" s="141">
        <v>2</v>
      </c>
      <c r="Q48" s="141"/>
      <c r="R48" s="141"/>
      <c r="S48" s="141">
        <v>2</v>
      </c>
      <c r="T48" s="141"/>
      <c r="U48" s="141"/>
      <c r="V48" s="141"/>
      <c r="W48" s="141"/>
      <c r="X48" s="141"/>
    </row>
    <row r="49" spans="1:24">
      <c r="A49" s="141">
        <v>3458208</v>
      </c>
      <c r="B49" s="142">
        <f>VLOOKUP(A49,[1]Munka2!A46:B683,2,0)</f>
        <v>9</v>
      </c>
      <c r="C49" s="142" t="s">
        <v>151</v>
      </c>
      <c r="D49" s="141">
        <v>1</v>
      </c>
      <c r="E49" s="141">
        <v>1</v>
      </c>
      <c r="F49" s="141"/>
      <c r="G49" s="141">
        <v>1</v>
      </c>
      <c r="H49" s="141">
        <v>1</v>
      </c>
      <c r="I49" s="141"/>
      <c r="J49" s="141">
        <v>1</v>
      </c>
      <c r="K49" s="141">
        <v>1</v>
      </c>
      <c r="L49" s="141"/>
      <c r="M49" s="141">
        <v>1</v>
      </c>
      <c r="N49" s="141"/>
      <c r="O49" s="141">
        <v>1</v>
      </c>
      <c r="P49" s="141">
        <v>1</v>
      </c>
      <c r="Q49" s="141">
        <v>1</v>
      </c>
      <c r="R49" s="141">
        <v>1</v>
      </c>
      <c r="S49" s="141">
        <v>1</v>
      </c>
      <c r="T49" s="141">
        <v>1</v>
      </c>
      <c r="U49" s="141">
        <v>1</v>
      </c>
      <c r="V49" s="141">
        <v>1</v>
      </c>
      <c r="W49" s="141"/>
      <c r="X49" s="141"/>
    </row>
    <row r="50" spans="1:24">
      <c r="A50" s="141">
        <v>3458209</v>
      </c>
      <c r="B50" s="142">
        <f>VLOOKUP(A50,[1]Munka2!A47:B684,2,0)</f>
        <v>5</v>
      </c>
      <c r="C50" s="142" t="s">
        <v>152</v>
      </c>
      <c r="D50" s="141"/>
      <c r="E50" s="141"/>
      <c r="F50" s="141">
        <v>1</v>
      </c>
      <c r="G50" s="141">
        <v>1</v>
      </c>
      <c r="H50" s="141"/>
      <c r="I50" s="141">
        <v>1</v>
      </c>
      <c r="J50" s="141">
        <v>1</v>
      </c>
      <c r="K50" s="141"/>
      <c r="L50" s="141"/>
      <c r="M50" s="141">
        <v>1</v>
      </c>
      <c r="N50" s="141"/>
      <c r="O50" s="141"/>
      <c r="P50" s="141">
        <v>1</v>
      </c>
      <c r="Q50" s="141"/>
      <c r="R50" s="141"/>
      <c r="S50" s="141"/>
      <c r="T50" s="141"/>
      <c r="U50" s="141">
        <v>1</v>
      </c>
      <c r="V50" s="141"/>
      <c r="W50" s="141"/>
      <c r="X50" s="141"/>
    </row>
    <row r="51" spans="1:24">
      <c r="A51" s="141">
        <v>3458211</v>
      </c>
      <c r="B51" s="142">
        <f>VLOOKUP(A51,[1]Munka2!A48:B685,2,0)</f>
        <v>13</v>
      </c>
      <c r="C51" s="142" t="s">
        <v>153</v>
      </c>
      <c r="D51" s="141"/>
      <c r="E51" s="141"/>
      <c r="F51" s="141">
        <v>2</v>
      </c>
      <c r="G51" s="141"/>
      <c r="H51" s="141"/>
      <c r="I51" s="141">
        <v>2</v>
      </c>
      <c r="J51" s="141"/>
      <c r="K51" s="141">
        <v>2</v>
      </c>
      <c r="L51" s="141">
        <v>2</v>
      </c>
      <c r="M51" s="141"/>
      <c r="N51" s="141"/>
      <c r="O51" s="141">
        <v>2</v>
      </c>
      <c r="P51" s="141"/>
      <c r="Q51" s="141"/>
      <c r="R51" s="141"/>
      <c r="S51" s="141"/>
      <c r="T51" s="141">
        <v>2</v>
      </c>
      <c r="U51" s="141">
        <v>2</v>
      </c>
      <c r="V51" s="141">
        <v>2</v>
      </c>
      <c r="W51" s="141">
        <v>2</v>
      </c>
      <c r="X51" s="141"/>
    </row>
    <row r="52" spans="1:24">
      <c r="A52" s="141">
        <v>3458212</v>
      </c>
      <c r="B52" s="142">
        <f>VLOOKUP(A52,[1]Munka2!A49:B686,2,0)</f>
        <v>5</v>
      </c>
      <c r="C52" s="142" t="s">
        <v>154</v>
      </c>
      <c r="D52" s="141"/>
      <c r="E52" s="141"/>
      <c r="F52" s="141">
        <v>1</v>
      </c>
      <c r="G52" s="141"/>
      <c r="H52" s="141">
        <v>1</v>
      </c>
      <c r="I52" s="141"/>
      <c r="J52" s="141"/>
      <c r="K52" s="141"/>
      <c r="L52" s="141"/>
      <c r="M52" s="141"/>
      <c r="N52" s="141"/>
      <c r="O52" s="141"/>
      <c r="P52" s="141"/>
      <c r="Q52" s="141">
        <v>1</v>
      </c>
      <c r="R52" s="141"/>
      <c r="S52" s="141"/>
      <c r="T52" s="141"/>
      <c r="U52" s="141"/>
      <c r="V52" s="141"/>
      <c r="W52" s="141"/>
      <c r="X52" s="141"/>
    </row>
    <row r="53" spans="1:24">
      <c r="A53" s="141">
        <v>3462101</v>
      </c>
      <c r="B53" s="142">
        <f>VLOOKUP(A53,[1]Munka2!A50:B687,2,0)</f>
        <v>20</v>
      </c>
      <c r="C53" s="142" t="s">
        <v>155</v>
      </c>
      <c r="D53" s="141"/>
      <c r="E53" s="141"/>
      <c r="F53" s="141"/>
      <c r="G53" s="141">
        <v>1</v>
      </c>
      <c r="H53" s="141"/>
      <c r="I53" s="141"/>
      <c r="J53" s="141"/>
      <c r="K53" s="141"/>
      <c r="L53" s="141"/>
      <c r="M53" s="141">
        <v>1</v>
      </c>
      <c r="N53" s="141"/>
      <c r="O53" s="141"/>
      <c r="P53" s="141">
        <v>1</v>
      </c>
      <c r="Q53" s="141"/>
      <c r="R53" s="141"/>
      <c r="S53" s="141">
        <v>1</v>
      </c>
      <c r="T53" s="141"/>
      <c r="U53" s="141"/>
      <c r="V53" s="141"/>
      <c r="W53" s="141"/>
      <c r="X53" s="141"/>
    </row>
    <row r="54" spans="1:24">
      <c r="A54" s="141">
        <v>3462102</v>
      </c>
      <c r="B54" s="142">
        <f>VLOOKUP(A54,[1]Munka2!A51:B688,2,0)</f>
        <v>20</v>
      </c>
      <c r="C54" s="142" t="s">
        <v>156</v>
      </c>
      <c r="D54" s="141"/>
      <c r="E54" s="141">
        <v>2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>
        <v>2</v>
      </c>
      <c r="W54" s="141">
        <v>2</v>
      </c>
      <c r="X54" s="141"/>
    </row>
    <row r="55" spans="1:24">
      <c r="A55" s="141">
        <v>3462202</v>
      </c>
      <c r="B55" s="142">
        <f>VLOOKUP(A55,[1]Munka2!A52:B689,2,0)</f>
        <v>20</v>
      </c>
      <c r="C55" s="142" t="s">
        <v>157</v>
      </c>
      <c r="D55" s="141"/>
      <c r="E55" s="141">
        <v>1</v>
      </c>
      <c r="F55" s="141"/>
      <c r="G55" s="141"/>
      <c r="H55" s="141"/>
      <c r="I55" s="141">
        <v>1</v>
      </c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</row>
    <row r="56" spans="1:24">
      <c r="A56" s="141">
        <v>3462301</v>
      </c>
      <c r="B56" s="142">
        <f>VLOOKUP(A56,[1]Munka2!A53:B690,2,0)</f>
        <v>20</v>
      </c>
      <c r="C56" s="142" t="s">
        <v>158</v>
      </c>
      <c r="D56" s="141"/>
      <c r="E56" s="141"/>
      <c r="F56" s="141"/>
      <c r="G56" s="141"/>
      <c r="H56" s="141">
        <v>2</v>
      </c>
      <c r="I56" s="141"/>
      <c r="J56" s="141"/>
      <c r="K56" s="141"/>
      <c r="L56" s="141"/>
      <c r="M56" s="141"/>
      <c r="N56" s="141">
        <v>2</v>
      </c>
      <c r="O56" s="141"/>
      <c r="P56" s="141"/>
      <c r="Q56" s="141"/>
      <c r="R56" s="141"/>
      <c r="S56" s="141"/>
      <c r="T56" s="141"/>
      <c r="U56" s="141"/>
      <c r="V56" s="141">
        <v>2</v>
      </c>
      <c r="W56" s="141"/>
      <c r="X56" s="141"/>
    </row>
    <row r="57" spans="1:24">
      <c r="A57" s="141">
        <v>3462401</v>
      </c>
      <c r="B57" s="142">
        <f>VLOOKUP(A57,[1]Munka2!A54:B691,2,0)</f>
        <v>20</v>
      </c>
      <c r="C57" s="142" t="s">
        <v>159</v>
      </c>
      <c r="D57" s="141"/>
      <c r="E57" s="141"/>
      <c r="F57" s="141"/>
      <c r="G57" s="141">
        <v>2</v>
      </c>
      <c r="H57" s="141">
        <v>2</v>
      </c>
      <c r="I57" s="141"/>
      <c r="J57" s="141"/>
      <c r="K57" s="141">
        <v>2</v>
      </c>
      <c r="L57" s="141">
        <v>2</v>
      </c>
      <c r="M57" s="141"/>
      <c r="N57" s="141"/>
      <c r="O57" s="141">
        <v>2</v>
      </c>
      <c r="P57" s="141">
        <v>2</v>
      </c>
      <c r="Q57" s="141"/>
      <c r="R57" s="141"/>
      <c r="S57" s="141"/>
      <c r="T57" s="141">
        <v>2</v>
      </c>
      <c r="U57" s="141">
        <v>2</v>
      </c>
      <c r="V57" s="141">
        <v>2</v>
      </c>
      <c r="W57" s="141"/>
      <c r="X57" s="141"/>
    </row>
    <row r="58" spans="1:24">
      <c r="A58" s="141">
        <v>3472501</v>
      </c>
      <c r="B58" s="142">
        <f>VLOOKUP(A58,[1]Munka2!A55:B692,2,0)</f>
        <v>19</v>
      </c>
      <c r="C58" s="142" t="s">
        <v>160</v>
      </c>
      <c r="D58" s="141"/>
      <c r="E58" s="141">
        <v>2</v>
      </c>
      <c r="F58" s="141">
        <v>2</v>
      </c>
      <c r="G58" s="141">
        <v>2</v>
      </c>
      <c r="H58" s="141"/>
      <c r="I58" s="141">
        <v>2</v>
      </c>
      <c r="J58" s="141">
        <v>2</v>
      </c>
      <c r="K58" s="141">
        <v>2</v>
      </c>
      <c r="L58" s="141">
        <v>2</v>
      </c>
      <c r="M58" s="141">
        <v>2</v>
      </c>
      <c r="N58" s="141">
        <v>2</v>
      </c>
      <c r="O58" s="141">
        <v>2</v>
      </c>
      <c r="P58" s="141">
        <v>2</v>
      </c>
      <c r="Q58" s="141"/>
      <c r="R58" s="141">
        <v>2</v>
      </c>
      <c r="S58" s="141">
        <v>2</v>
      </c>
      <c r="T58" s="141">
        <v>2</v>
      </c>
      <c r="U58" s="141">
        <v>2</v>
      </c>
      <c r="V58" s="141">
        <v>2</v>
      </c>
      <c r="W58" s="141"/>
      <c r="X58" s="141"/>
    </row>
    <row r="59" spans="1:24">
      <c r="A59" s="141">
        <v>3476201</v>
      </c>
      <c r="B59" s="142">
        <f>VLOOKUP(A59,[1]Munka2!A56:B693,2,0)</f>
        <v>2</v>
      </c>
      <c r="C59" s="142" t="s">
        <v>161</v>
      </c>
      <c r="D59" s="141">
        <v>1</v>
      </c>
      <c r="E59" s="141">
        <v>1</v>
      </c>
      <c r="F59" s="141">
        <v>1</v>
      </c>
      <c r="G59" s="141">
        <v>1</v>
      </c>
      <c r="H59" s="141"/>
      <c r="I59" s="141">
        <v>1</v>
      </c>
      <c r="J59" s="141">
        <v>1</v>
      </c>
      <c r="K59" s="141">
        <v>1</v>
      </c>
      <c r="L59" s="141">
        <v>1</v>
      </c>
      <c r="M59" s="141">
        <v>1</v>
      </c>
      <c r="N59" s="141">
        <v>1</v>
      </c>
      <c r="O59" s="141">
        <v>1</v>
      </c>
      <c r="P59" s="141"/>
      <c r="Q59" s="141"/>
      <c r="R59" s="141">
        <v>1</v>
      </c>
      <c r="S59" s="141">
        <v>1</v>
      </c>
      <c r="T59" s="141">
        <v>1</v>
      </c>
      <c r="U59" s="141">
        <v>1</v>
      </c>
      <c r="V59" s="141">
        <v>1</v>
      </c>
      <c r="W59" s="141">
        <v>1</v>
      </c>
      <c r="X59" s="141"/>
    </row>
    <row r="60" spans="1:24">
      <c r="A60" s="141">
        <v>3481102</v>
      </c>
      <c r="B60" s="142">
        <f>VLOOKUP(A60,[1]Munka2!A57:B694,2,0)</f>
        <v>20</v>
      </c>
      <c r="C60" s="142" t="s">
        <v>162</v>
      </c>
      <c r="D60" s="141"/>
      <c r="E60" s="141"/>
      <c r="F60" s="141"/>
      <c r="G60" s="141"/>
      <c r="H60" s="141">
        <v>2</v>
      </c>
      <c r="I60" s="141"/>
      <c r="J60" s="141"/>
      <c r="K60" s="141"/>
      <c r="L60" s="141"/>
      <c r="M60" s="141"/>
      <c r="N60" s="141"/>
      <c r="O60" s="141">
        <v>2</v>
      </c>
      <c r="P60" s="141"/>
      <c r="Q60" s="141"/>
      <c r="R60" s="141"/>
      <c r="S60" s="141"/>
      <c r="T60" s="141"/>
      <c r="U60" s="141"/>
      <c r="V60" s="141"/>
      <c r="W60" s="141"/>
      <c r="X60" s="141"/>
    </row>
    <row r="61" spans="1:24">
      <c r="A61" s="141">
        <v>3481104</v>
      </c>
      <c r="B61" s="142">
        <f>VLOOKUP(A61,[1]Munka2!A58:B695,2,0)</f>
        <v>18</v>
      </c>
      <c r="C61" s="142" t="s">
        <v>163</v>
      </c>
      <c r="D61" s="141"/>
      <c r="E61" s="141"/>
      <c r="F61" s="141"/>
      <c r="G61" s="141"/>
      <c r="H61" s="141"/>
      <c r="I61" s="141"/>
      <c r="J61" s="141"/>
      <c r="K61" s="141">
        <v>1</v>
      </c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>
        <v>1</v>
      </c>
      <c r="W61" s="141"/>
      <c r="X61" s="141"/>
    </row>
    <row r="62" spans="1:24">
      <c r="A62" s="141">
        <v>3484101</v>
      </c>
      <c r="B62" s="142">
        <f>VLOOKUP(A62,[1]Munka2!A59:B696,2,0)</f>
        <v>13</v>
      </c>
      <c r="C62" s="142" t="s">
        <v>164</v>
      </c>
      <c r="D62" s="141"/>
      <c r="E62" s="141">
        <v>2</v>
      </c>
      <c r="F62" s="141"/>
      <c r="G62" s="141">
        <v>2</v>
      </c>
      <c r="H62" s="141"/>
      <c r="I62" s="141"/>
      <c r="J62" s="141">
        <v>2</v>
      </c>
      <c r="K62" s="141"/>
      <c r="L62" s="141"/>
      <c r="M62" s="141"/>
      <c r="N62" s="141"/>
      <c r="O62" s="141"/>
      <c r="P62" s="141">
        <v>2</v>
      </c>
      <c r="Q62" s="141"/>
      <c r="R62" s="141"/>
      <c r="S62" s="141">
        <v>2</v>
      </c>
      <c r="T62" s="141">
        <v>2</v>
      </c>
      <c r="U62" s="141">
        <v>2</v>
      </c>
      <c r="V62" s="141">
        <v>2</v>
      </c>
      <c r="W62" s="141"/>
      <c r="X62" s="141"/>
    </row>
    <row r="63" spans="1:24">
      <c r="A63" s="141">
        <v>3484102</v>
      </c>
      <c r="B63" s="142">
        <f>VLOOKUP(A63,[1]Munka2!A60:B697,2,0)</f>
        <v>13</v>
      </c>
      <c r="C63" s="142" t="s">
        <v>165</v>
      </c>
      <c r="D63" s="141">
        <v>2</v>
      </c>
      <c r="E63" s="141">
        <v>2</v>
      </c>
      <c r="F63" s="141">
        <v>2</v>
      </c>
      <c r="G63" s="141">
        <v>2</v>
      </c>
      <c r="H63" s="141"/>
      <c r="I63" s="141">
        <v>2</v>
      </c>
      <c r="J63" s="141">
        <v>2</v>
      </c>
      <c r="K63" s="141">
        <v>2</v>
      </c>
      <c r="L63" s="141">
        <v>2</v>
      </c>
      <c r="M63" s="141">
        <v>2</v>
      </c>
      <c r="N63" s="141">
        <v>2</v>
      </c>
      <c r="O63" s="141">
        <v>2</v>
      </c>
      <c r="P63" s="141">
        <v>2</v>
      </c>
      <c r="Q63" s="141">
        <v>2</v>
      </c>
      <c r="R63" s="141">
        <v>2</v>
      </c>
      <c r="S63" s="141">
        <v>2</v>
      </c>
      <c r="T63" s="141">
        <v>2</v>
      </c>
      <c r="U63" s="141">
        <v>2</v>
      </c>
      <c r="V63" s="141">
        <v>2</v>
      </c>
      <c r="W63" s="141">
        <v>2</v>
      </c>
      <c r="X63" s="141"/>
    </row>
    <row r="64" spans="1:24">
      <c r="A64" s="141">
        <v>3485301</v>
      </c>
      <c r="B64" s="142">
        <f>VLOOKUP(A64,[1]Munka2!A61:B698,2,0)</f>
        <v>14</v>
      </c>
      <c r="C64" s="142" t="s">
        <v>166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>
        <v>2</v>
      </c>
      <c r="P64" s="141"/>
      <c r="Q64" s="141"/>
      <c r="R64" s="141"/>
      <c r="S64" s="141"/>
      <c r="T64" s="141">
        <v>2</v>
      </c>
      <c r="U64" s="141"/>
      <c r="V64" s="141"/>
      <c r="W64" s="141"/>
      <c r="X64" s="141"/>
    </row>
    <row r="65" spans="1:24">
      <c r="A65" s="141">
        <v>3521502</v>
      </c>
      <c r="B65" s="142">
        <f>VLOOKUP(A65,[1]Munka2!A62:B699,2,0)</f>
        <v>20</v>
      </c>
      <c r="C65" s="142" t="s">
        <v>167</v>
      </c>
      <c r="D65" s="141"/>
      <c r="E65" s="141">
        <v>2</v>
      </c>
      <c r="F65" s="141"/>
      <c r="G65" s="141"/>
      <c r="H65" s="141"/>
      <c r="I65" s="141"/>
      <c r="J65" s="141">
        <v>2</v>
      </c>
      <c r="K65" s="141">
        <v>2</v>
      </c>
      <c r="L65" s="141"/>
      <c r="M65" s="141"/>
      <c r="N65" s="141"/>
      <c r="O65" s="141">
        <v>2</v>
      </c>
      <c r="P65" s="141"/>
      <c r="Q65" s="141"/>
      <c r="R65" s="141">
        <v>2</v>
      </c>
      <c r="S65" s="141">
        <v>2</v>
      </c>
      <c r="T65" s="141">
        <v>2</v>
      </c>
      <c r="U65" s="141"/>
      <c r="V65" s="141">
        <v>2</v>
      </c>
      <c r="W65" s="141"/>
      <c r="X65" s="141"/>
    </row>
    <row r="66" spans="1:24">
      <c r="A66" s="141">
        <v>3552101</v>
      </c>
      <c r="B66" s="142">
        <f>VLOOKUP(A66,[1]Munka2!A63:B700,2,0)</f>
        <v>5</v>
      </c>
      <c r="C66" s="142" t="s">
        <v>168</v>
      </c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>
        <v>1</v>
      </c>
      <c r="P66" s="141"/>
      <c r="Q66" s="141"/>
      <c r="R66" s="141"/>
      <c r="S66" s="141"/>
      <c r="T66" s="141"/>
      <c r="U66" s="141"/>
      <c r="V66" s="141"/>
      <c r="W66" s="141"/>
      <c r="X66" s="141"/>
    </row>
    <row r="67" spans="1:24">
      <c r="A67" s="141">
        <v>3552102</v>
      </c>
      <c r="B67" s="142">
        <f>VLOOKUP(A67,[1]Munka2!A64:B701,2,0)</f>
        <v>20</v>
      </c>
      <c r="C67" s="142" t="s">
        <v>169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>
        <v>1</v>
      </c>
      <c r="P67" s="141"/>
      <c r="Q67" s="141"/>
      <c r="R67" s="141"/>
      <c r="S67" s="141"/>
      <c r="T67" s="141"/>
      <c r="U67" s="141"/>
      <c r="V67" s="141"/>
      <c r="W67" s="141"/>
      <c r="X67" s="141"/>
    </row>
    <row r="68" spans="1:24">
      <c r="A68" s="141">
        <v>3552103</v>
      </c>
      <c r="B68" s="142">
        <f>VLOOKUP(A68,[1]Munka2!A65:B702,2,0)</f>
        <v>20</v>
      </c>
      <c r="C68" s="142" t="s">
        <v>170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41">
        <v>2</v>
      </c>
      <c r="N68" s="141"/>
      <c r="O68" s="141"/>
      <c r="P68" s="141"/>
      <c r="Q68" s="141"/>
      <c r="R68" s="141"/>
      <c r="S68" s="141"/>
      <c r="T68" s="141"/>
      <c r="U68" s="141"/>
      <c r="V68" s="141">
        <v>2</v>
      </c>
      <c r="W68" s="141">
        <v>2</v>
      </c>
      <c r="X68" s="141"/>
    </row>
    <row r="69" spans="1:24">
      <c r="A69" s="141">
        <v>3552201</v>
      </c>
      <c r="B69" s="142">
        <f>VLOOKUP(A69,[1]Munka2!A66:B703,2,0)</f>
        <v>6</v>
      </c>
      <c r="C69" s="142" t="s">
        <v>171</v>
      </c>
      <c r="D69" s="141">
        <v>2</v>
      </c>
      <c r="E69" s="141"/>
      <c r="F69" s="141">
        <v>2</v>
      </c>
      <c r="G69" s="141">
        <v>2</v>
      </c>
      <c r="H69" s="141"/>
      <c r="I69" s="141">
        <v>2</v>
      </c>
      <c r="J69" s="141"/>
      <c r="K69" s="141"/>
      <c r="L69" s="141"/>
      <c r="M69" s="141">
        <v>2</v>
      </c>
      <c r="N69" s="141"/>
      <c r="O69" s="141">
        <v>2</v>
      </c>
      <c r="P69" s="141"/>
      <c r="Q69" s="141"/>
      <c r="R69" s="141"/>
      <c r="S69" s="141"/>
      <c r="T69" s="141"/>
      <c r="U69" s="141">
        <v>2</v>
      </c>
      <c r="V69" s="141">
        <v>2</v>
      </c>
      <c r="W69" s="141"/>
      <c r="X69" s="141"/>
    </row>
    <row r="70" spans="1:24">
      <c r="A70" s="141">
        <v>3552501</v>
      </c>
      <c r="B70" s="142">
        <f>VLOOKUP(A70,[1]Munka2!A67:B704,2,0)</f>
        <v>13</v>
      </c>
      <c r="C70" s="142" t="s">
        <v>172</v>
      </c>
      <c r="D70" s="141">
        <v>2</v>
      </c>
      <c r="E70" s="141">
        <v>2</v>
      </c>
      <c r="F70" s="141">
        <v>2</v>
      </c>
      <c r="G70" s="141">
        <v>2</v>
      </c>
      <c r="H70" s="141"/>
      <c r="I70" s="141">
        <v>2</v>
      </c>
      <c r="J70" s="141">
        <v>2</v>
      </c>
      <c r="K70" s="141">
        <v>2</v>
      </c>
      <c r="L70" s="141">
        <v>2</v>
      </c>
      <c r="M70" s="141"/>
      <c r="N70" s="141">
        <v>2</v>
      </c>
      <c r="O70" s="141">
        <v>2</v>
      </c>
      <c r="P70" s="141">
        <v>2</v>
      </c>
      <c r="Q70" s="141"/>
      <c r="R70" s="141">
        <v>2</v>
      </c>
      <c r="S70" s="141">
        <v>2</v>
      </c>
      <c r="T70" s="141">
        <v>2</v>
      </c>
      <c r="U70" s="141">
        <v>2</v>
      </c>
      <c r="V70" s="141">
        <v>2</v>
      </c>
      <c r="W70" s="141">
        <v>2</v>
      </c>
      <c r="X70" s="141"/>
    </row>
    <row r="71" spans="1:24">
      <c r="A71" s="141">
        <v>3554101</v>
      </c>
      <c r="B71" s="142">
        <f>VLOOKUP(A71,[1]Munka2!A68:B705,2,0)</f>
        <v>21</v>
      </c>
      <c r="C71" s="142" t="s">
        <v>173</v>
      </c>
      <c r="D71" s="141"/>
      <c r="E71" s="141">
        <v>2</v>
      </c>
      <c r="F71" s="141"/>
      <c r="G71" s="141"/>
      <c r="H71" s="141"/>
      <c r="I71" s="141"/>
      <c r="J71" s="141">
        <v>2</v>
      </c>
      <c r="K71" s="141">
        <v>2</v>
      </c>
      <c r="L71" s="141"/>
      <c r="M71" s="141">
        <v>2</v>
      </c>
      <c r="N71" s="141"/>
      <c r="O71" s="141"/>
      <c r="P71" s="141">
        <v>2</v>
      </c>
      <c r="Q71" s="141"/>
      <c r="R71" s="141">
        <v>2</v>
      </c>
      <c r="S71" s="141">
        <v>2</v>
      </c>
      <c r="T71" s="141">
        <v>2</v>
      </c>
      <c r="U71" s="141"/>
      <c r="V71" s="141">
        <v>2</v>
      </c>
      <c r="W71" s="141"/>
      <c r="X71" s="141"/>
    </row>
    <row r="72" spans="1:24">
      <c r="A72" s="141">
        <v>3554301</v>
      </c>
      <c r="B72" s="142">
        <f>VLOOKUP(A72,[1]Munka2!A69:B706,2,0)</f>
        <v>11</v>
      </c>
      <c r="C72" s="142" t="s">
        <v>174</v>
      </c>
      <c r="D72" s="141"/>
      <c r="E72" s="141"/>
      <c r="F72" s="141"/>
      <c r="G72" s="141"/>
      <c r="H72" s="141"/>
      <c r="I72" s="141"/>
      <c r="J72" s="141"/>
      <c r="K72" s="141"/>
      <c r="L72" s="141"/>
      <c r="M72" s="141">
        <v>2</v>
      </c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</row>
    <row r="73" spans="1:24">
      <c r="A73" s="141">
        <v>3558204</v>
      </c>
      <c r="B73" s="142">
        <f>VLOOKUP(A73,[1]Munka2!A70:B707,2,0)</f>
        <v>9</v>
      </c>
      <c r="C73" s="142" t="s">
        <v>175</v>
      </c>
      <c r="D73" s="141"/>
      <c r="E73" s="141"/>
      <c r="F73" s="141"/>
      <c r="G73" s="141">
        <v>2</v>
      </c>
      <c r="H73" s="141"/>
      <c r="I73" s="141">
        <v>2</v>
      </c>
      <c r="J73" s="141">
        <v>2</v>
      </c>
      <c r="K73" s="141">
        <v>2</v>
      </c>
      <c r="L73" s="141"/>
      <c r="M73" s="141">
        <v>2</v>
      </c>
      <c r="N73" s="141"/>
      <c r="O73" s="141">
        <v>2</v>
      </c>
      <c r="P73" s="141">
        <v>2</v>
      </c>
      <c r="Q73" s="141"/>
      <c r="R73" s="141"/>
      <c r="S73" s="141"/>
      <c r="T73" s="141">
        <v>2</v>
      </c>
      <c r="U73" s="141"/>
      <c r="V73" s="141">
        <v>2</v>
      </c>
      <c r="W73" s="141"/>
      <c r="X73" s="141"/>
    </row>
    <row r="74" spans="1:24">
      <c r="A74" s="141">
        <v>3558205</v>
      </c>
      <c r="B74" s="142">
        <f>VLOOKUP(A74,[1]Munka2!A71:B708,2,0)</f>
        <v>9</v>
      </c>
      <c r="C74" s="142" t="s">
        <v>176</v>
      </c>
      <c r="D74" s="141"/>
      <c r="E74" s="141"/>
      <c r="F74" s="141"/>
      <c r="G74" s="141">
        <v>2</v>
      </c>
      <c r="H74" s="141"/>
      <c r="I74" s="141"/>
      <c r="J74" s="141"/>
      <c r="K74" s="141">
        <v>2</v>
      </c>
      <c r="L74" s="141"/>
      <c r="M74" s="141"/>
      <c r="N74" s="141"/>
      <c r="O74" s="141">
        <v>2</v>
      </c>
      <c r="P74" s="141">
        <v>2</v>
      </c>
      <c r="Q74" s="141"/>
      <c r="R74" s="141"/>
      <c r="S74" s="141"/>
      <c r="T74" s="141">
        <v>2</v>
      </c>
      <c r="U74" s="141"/>
      <c r="V74" s="141">
        <v>2</v>
      </c>
      <c r="W74" s="141"/>
      <c r="X74" s="141"/>
    </row>
    <row r="75" spans="1:24">
      <c r="A75" s="141">
        <v>3558206</v>
      </c>
      <c r="B75" s="142">
        <f>VLOOKUP(A75,[1]Munka2!A72:B709,2,0)</f>
        <v>9</v>
      </c>
      <c r="C75" s="142" t="s">
        <v>177</v>
      </c>
      <c r="D75" s="141"/>
      <c r="E75" s="141">
        <v>2</v>
      </c>
      <c r="F75" s="141"/>
      <c r="G75" s="141">
        <v>2</v>
      </c>
      <c r="H75" s="141"/>
      <c r="I75" s="141">
        <v>2</v>
      </c>
      <c r="J75" s="141">
        <v>2</v>
      </c>
      <c r="K75" s="141">
        <v>2</v>
      </c>
      <c r="L75" s="141"/>
      <c r="M75" s="141">
        <v>2</v>
      </c>
      <c r="N75" s="141"/>
      <c r="O75" s="141">
        <v>2</v>
      </c>
      <c r="P75" s="141">
        <v>2</v>
      </c>
      <c r="Q75" s="141"/>
      <c r="R75" s="141">
        <v>2</v>
      </c>
      <c r="S75" s="141">
        <v>2</v>
      </c>
      <c r="T75" s="141">
        <v>2</v>
      </c>
      <c r="U75" s="141"/>
      <c r="V75" s="141">
        <v>2</v>
      </c>
      <c r="W75" s="141"/>
      <c r="X75" s="141"/>
    </row>
    <row r="76" spans="1:24">
      <c r="A76" s="141">
        <v>3558208</v>
      </c>
      <c r="B76" s="142">
        <f>VLOOKUP(A76,[1]Munka2!A73:B710,2,0)</f>
        <v>5</v>
      </c>
      <c r="C76" s="142" t="s">
        <v>178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>
        <v>2</v>
      </c>
      <c r="P76" s="141"/>
      <c r="Q76" s="141"/>
      <c r="R76" s="141"/>
      <c r="S76" s="141"/>
      <c r="T76" s="141"/>
      <c r="U76" s="141"/>
      <c r="V76" s="141"/>
      <c r="W76" s="141"/>
      <c r="X76" s="141"/>
    </row>
    <row r="77" spans="1:24">
      <c r="A77" s="141">
        <v>3562101</v>
      </c>
      <c r="B77" s="142">
        <f>VLOOKUP(A77,[1]Munka2!A74:B711,2,0)</f>
        <v>20</v>
      </c>
      <c r="C77" s="142" t="s">
        <v>179</v>
      </c>
      <c r="D77" s="141"/>
      <c r="E77" s="141"/>
      <c r="F77" s="141"/>
      <c r="G77" s="141"/>
      <c r="H77" s="141">
        <v>2</v>
      </c>
      <c r="I77" s="141"/>
      <c r="J77" s="141"/>
      <c r="K77" s="141">
        <v>2</v>
      </c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</row>
    <row r="78" spans="1:24">
      <c r="A78" s="141">
        <v>3562102</v>
      </c>
      <c r="B78" s="142">
        <f>VLOOKUP(A78,[1]Munka2!A75:B712,2,0)</f>
        <v>20</v>
      </c>
      <c r="C78" s="142" t="s">
        <v>180</v>
      </c>
      <c r="D78" s="141"/>
      <c r="E78" s="141"/>
      <c r="F78" s="141"/>
      <c r="G78" s="141"/>
      <c r="H78" s="141">
        <v>2</v>
      </c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>
        <v>2</v>
      </c>
      <c r="V78" s="141"/>
      <c r="W78" s="141"/>
      <c r="X78" s="141"/>
    </row>
    <row r="79" spans="1:24">
      <c r="A79" s="141">
        <v>3562201</v>
      </c>
      <c r="B79" s="142">
        <f>VLOOKUP(A79,[1]Munka2!A76:B713,2,0)</f>
        <v>20</v>
      </c>
      <c r="C79" s="142" t="s">
        <v>181</v>
      </c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>
        <v>2</v>
      </c>
      <c r="P79" s="141"/>
      <c r="Q79" s="141"/>
      <c r="R79" s="141"/>
      <c r="S79" s="141"/>
      <c r="T79" s="141"/>
      <c r="U79" s="141"/>
      <c r="V79" s="141"/>
      <c r="W79" s="141"/>
      <c r="X79" s="141"/>
    </row>
    <row r="80" spans="1:24">
      <c r="A80" s="141">
        <v>3581101</v>
      </c>
      <c r="B80" s="142">
        <f>VLOOKUP(A80,[1]Munka2!A77:B714,2,0)</f>
        <v>21</v>
      </c>
      <c r="C80" s="142" t="s">
        <v>182</v>
      </c>
      <c r="D80" s="141"/>
      <c r="E80" s="141"/>
      <c r="F80" s="141"/>
      <c r="G80" s="141"/>
      <c r="H80" s="141"/>
      <c r="I80" s="141"/>
      <c r="J80" s="141">
        <v>2</v>
      </c>
      <c r="K80" s="141">
        <v>2</v>
      </c>
      <c r="L80" s="141">
        <v>2</v>
      </c>
      <c r="M80" s="141"/>
      <c r="N80" s="141">
        <v>2</v>
      </c>
      <c r="O80" s="141">
        <v>2</v>
      </c>
      <c r="P80" s="141"/>
      <c r="Q80" s="141"/>
      <c r="R80" s="141"/>
      <c r="S80" s="141"/>
      <c r="T80" s="141">
        <v>2</v>
      </c>
      <c r="U80" s="141"/>
      <c r="V80" s="141">
        <v>2</v>
      </c>
      <c r="W80" s="141">
        <v>2</v>
      </c>
      <c r="X80" s="141"/>
    </row>
    <row r="81" spans="1:24">
      <c r="A81" s="141">
        <v>3581102</v>
      </c>
      <c r="B81" s="142">
        <f>VLOOKUP(A81,[1]Munka2!A78:B715,2,0)</f>
        <v>18</v>
      </c>
      <c r="C81" s="142" t="s">
        <v>183</v>
      </c>
      <c r="D81" s="141"/>
      <c r="E81" s="141"/>
      <c r="F81" s="141"/>
      <c r="G81" s="141"/>
      <c r="H81" s="141"/>
      <c r="I81" s="141"/>
      <c r="J81" s="141">
        <v>2</v>
      </c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</row>
    <row r="82" spans="1:24">
      <c r="A82" s="141">
        <v>3581301</v>
      </c>
      <c r="B82" s="142">
        <f>VLOOKUP(A82,[1]Munka2!A79:B716,2,0)</f>
        <v>20</v>
      </c>
      <c r="C82" s="142" t="s">
        <v>184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>
        <v>2</v>
      </c>
      <c r="W82" s="141"/>
      <c r="X82" s="141"/>
    </row>
    <row r="83" spans="1:24">
      <c r="A83" s="141">
        <v>5272003</v>
      </c>
      <c r="B83" s="142">
        <f>VLOOKUP(A83,[1]Munka2!A80:B717,2,0)</f>
        <v>1</v>
      </c>
      <c r="C83" s="142" t="s">
        <v>185</v>
      </c>
      <c r="D83" s="141"/>
      <c r="E83" s="141"/>
      <c r="F83" s="141"/>
      <c r="G83" s="141"/>
      <c r="H83" s="141"/>
      <c r="I83" s="141"/>
      <c r="J83" s="141">
        <v>2</v>
      </c>
      <c r="K83" s="141"/>
      <c r="L83" s="141"/>
      <c r="M83" s="141"/>
      <c r="N83" s="141"/>
      <c r="O83" s="141"/>
      <c r="P83" s="141">
        <v>2</v>
      </c>
      <c r="Q83" s="141"/>
      <c r="R83" s="141"/>
      <c r="S83" s="141"/>
      <c r="T83" s="141"/>
      <c r="U83" s="141"/>
      <c r="V83" s="141"/>
      <c r="W83" s="141"/>
      <c r="X83" s="141"/>
    </row>
    <row r="84" spans="1:24">
      <c r="A84" s="141">
        <v>5272503</v>
      </c>
      <c r="B84" s="142">
        <f>VLOOKUP(A84,[1]Munka2!A81:B718,2,0)</f>
        <v>1</v>
      </c>
      <c r="C84" s="142" t="s">
        <v>186</v>
      </c>
      <c r="D84" s="141">
        <v>2</v>
      </c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</row>
    <row r="85" spans="1:24">
      <c r="A85" s="141">
        <v>5281501</v>
      </c>
      <c r="B85" s="142">
        <f>VLOOKUP(A85,[1]Munka2!A82:B719,2,0)</f>
        <v>19</v>
      </c>
      <c r="C85" s="142" t="s">
        <v>187</v>
      </c>
      <c r="D85" s="141"/>
      <c r="E85" s="141"/>
      <c r="F85" s="141"/>
      <c r="G85" s="141"/>
      <c r="H85" s="141"/>
      <c r="I85" s="141"/>
      <c r="J85" s="141">
        <v>2</v>
      </c>
      <c r="K85" s="141"/>
      <c r="L85" s="141"/>
      <c r="M85" s="141"/>
      <c r="N85" s="141"/>
      <c r="O85" s="141">
        <v>2</v>
      </c>
      <c r="P85" s="141"/>
      <c r="Q85" s="141"/>
      <c r="R85" s="141"/>
      <c r="S85" s="141"/>
      <c r="T85" s="141"/>
      <c r="U85" s="141">
        <v>2</v>
      </c>
      <c r="V85" s="141"/>
      <c r="W85" s="141"/>
      <c r="X85" s="141"/>
    </row>
    <row r="86" spans="1:24">
      <c r="A86" s="141">
        <v>5281502</v>
      </c>
      <c r="B86" s="142">
        <f>VLOOKUP(A86,[1]Munka2!A83:B720,2,0)</f>
        <v>19</v>
      </c>
      <c r="C86" s="142" t="s">
        <v>188</v>
      </c>
      <c r="D86" s="141"/>
      <c r="E86" s="141"/>
      <c r="F86" s="141"/>
      <c r="G86" s="141"/>
      <c r="H86" s="141"/>
      <c r="I86" s="141"/>
      <c r="J86" s="141">
        <v>2</v>
      </c>
      <c r="K86" s="141"/>
      <c r="L86" s="141"/>
      <c r="M86" s="141"/>
      <c r="N86" s="141"/>
      <c r="O86" s="141">
        <v>2</v>
      </c>
      <c r="P86" s="141"/>
      <c r="Q86" s="141"/>
      <c r="R86" s="141"/>
      <c r="S86" s="141"/>
      <c r="T86" s="141"/>
      <c r="U86" s="141">
        <v>2</v>
      </c>
      <c r="V86" s="141"/>
      <c r="W86" s="141"/>
      <c r="X86" s="141"/>
    </row>
    <row r="87" spans="1:24">
      <c r="A87" s="141">
        <v>5414001</v>
      </c>
      <c r="B87" s="142">
        <f>VLOOKUP(A87,[1]Munka2!A84:B721,2,0)</f>
        <v>3</v>
      </c>
      <c r="C87" s="142" t="s">
        <v>189</v>
      </c>
      <c r="D87" s="141"/>
      <c r="E87" s="141"/>
      <c r="F87" s="141"/>
      <c r="G87" s="141"/>
      <c r="H87" s="141"/>
      <c r="I87" s="141"/>
      <c r="J87" s="141"/>
      <c r="K87" s="141"/>
      <c r="L87" s="141"/>
      <c r="M87" s="141">
        <v>2</v>
      </c>
      <c r="N87" s="141"/>
      <c r="O87" s="141">
        <v>2</v>
      </c>
      <c r="P87" s="141"/>
      <c r="Q87" s="141"/>
      <c r="R87" s="141"/>
      <c r="S87" s="141"/>
      <c r="T87" s="141"/>
      <c r="U87" s="141">
        <v>2</v>
      </c>
      <c r="V87" s="141"/>
      <c r="W87" s="141"/>
      <c r="X87" s="141"/>
    </row>
    <row r="88" spans="1:24">
      <c r="A88" s="141">
        <v>5414002</v>
      </c>
      <c r="B88" s="142">
        <f>VLOOKUP(A88,[1]Munka2!A85:B722,2,0)</f>
        <v>3</v>
      </c>
      <c r="C88" s="142" t="s">
        <v>190</v>
      </c>
      <c r="D88" s="141"/>
      <c r="E88" s="141"/>
      <c r="F88" s="141"/>
      <c r="G88" s="141"/>
      <c r="H88" s="141"/>
      <c r="I88" s="141"/>
      <c r="J88" s="141">
        <v>2</v>
      </c>
      <c r="K88" s="141">
        <v>2</v>
      </c>
      <c r="L88" s="141"/>
      <c r="M88" s="141">
        <v>2</v>
      </c>
      <c r="N88" s="141"/>
      <c r="O88" s="141">
        <v>2</v>
      </c>
      <c r="P88" s="141"/>
      <c r="Q88" s="141"/>
      <c r="R88" s="141"/>
      <c r="S88" s="141"/>
      <c r="T88" s="141">
        <v>2</v>
      </c>
      <c r="U88" s="141">
        <v>2</v>
      </c>
      <c r="V88" s="141">
        <v>2</v>
      </c>
      <c r="W88" s="141"/>
      <c r="X88" s="141"/>
    </row>
    <row r="89" spans="1:24">
      <c r="A89" s="141">
        <v>5421303</v>
      </c>
      <c r="B89" s="142">
        <f>VLOOKUP(A89,[1]Munka2!A86:B723,2,0)</f>
        <v>4</v>
      </c>
      <c r="C89" s="142" t="s">
        <v>191</v>
      </c>
      <c r="D89" s="141"/>
      <c r="E89" s="141"/>
      <c r="F89" s="141"/>
      <c r="G89" s="141"/>
      <c r="H89" s="141"/>
      <c r="I89" s="141"/>
      <c r="J89" s="141">
        <v>2</v>
      </c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</row>
    <row r="90" spans="1:24">
      <c r="A90" s="141">
        <v>5421304</v>
      </c>
      <c r="B90" s="142">
        <f>VLOOKUP(A90,[1]Munka2!A87:B724,2,0)</f>
        <v>12</v>
      </c>
      <c r="C90" s="142" t="s">
        <v>192</v>
      </c>
      <c r="D90" s="141"/>
      <c r="E90" s="141">
        <v>2</v>
      </c>
      <c r="F90" s="141"/>
      <c r="G90" s="141"/>
      <c r="H90" s="141"/>
      <c r="I90" s="141"/>
      <c r="J90" s="141">
        <v>2</v>
      </c>
      <c r="K90" s="141">
        <v>2</v>
      </c>
      <c r="L90" s="141"/>
      <c r="M90" s="141"/>
      <c r="N90" s="141"/>
      <c r="O90" s="141">
        <v>2</v>
      </c>
      <c r="P90" s="141">
        <v>2</v>
      </c>
      <c r="Q90" s="141"/>
      <c r="R90" s="141">
        <v>2</v>
      </c>
      <c r="S90" s="141"/>
      <c r="T90" s="141">
        <v>2</v>
      </c>
      <c r="U90" s="141"/>
      <c r="V90" s="141">
        <v>2</v>
      </c>
      <c r="W90" s="141">
        <v>2</v>
      </c>
      <c r="X90" s="141"/>
    </row>
    <row r="91" spans="1:24">
      <c r="A91" s="141">
        <v>5421305</v>
      </c>
      <c r="B91" s="142">
        <f>VLOOKUP(A91,[1]Munka2!A88:B725,2,0)</f>
        <v>7</v>
      </c>
      <c r="C91" s="142" t="s">
        <v>193</v>
      </c>
      <c r="D91" s="141"/>
      <c r="E91" s="141"/>
      <c r="F91" s="141"/>
      <c r="G91" s="141"/>
      <c r="H91" s="141"/>
      <c r="I91" s="141"/>
      <c r="J91" s="141">
        <v>2</v>
      </c>
      <c r="K91" s="141"/>
      <c r="L91" s="141"/>
      <c r="M91" s="141"/>
      <c r="N91" s="141"/>
      <c r="O91" s="141">
        <v>2</v>
      </c>
      <c r="P91" s="141"/>
      <c r="Q91" s="141"/>
      <c r="R91" s="141"/>
      <c r="S91" s="141"/>
      <c r="T91" s="141"/>
      <c r="U91" s="141"/>
      <c r="V91" s="141"/>
      <c r="W91" s="141"/>
      <c r="X91" s="141"/>
    </row>
    <row r="92" spans="1:24">
      <c r="A92" s="141">
        <v>5434301</v>
      </c>
      <c r="B92" s="142">
        <f>VLOOKUP(A92,[1]Munka2!A89:B726,2,0)</f>
        <v>15</v>
      </c>
      <c r="C92" s="142" t="s">
        <v>194</v>
      </c>
      <c r="D92" s="141"/>
      <c r="E92" s="141"/>
      <c r="F92" s="141"/>
      <c r="G92" s="141">
        <v>2</v>
      </c>
      <c r="H92" s="141"/>
      <c r="I92" s="141"/>
      <c r="J92" s="141">
        <v>2</v>
      </c>
      <c r="K92" s="141"/>
      <c r="L92" s="141"/>
      <c r="M92" s="141"/>
      <c r="N92" s="141"/>
      <c r="O92" s="141">
        <v>2</v>
      </c>
      <c r="P92" s="141"/>
      <c r="Q92" s="141"/>
      <c r="R92" s="141"/>
      <c r="S92" s="141"/>
      <c r="T92" s="141"/>
      <c r="U92" s="141">
        <v>2</v>
      </c>
      <c r="V92" s="141"/>
      <c r="W92" s="141">
        <v>2</v>
      </c>
      <c r="X92" s="141"/>
    </row>
    <row r="93" spans="1:24">
      <c r="A93" s="141">
        <v>5434402</v>
      </c>
      <c r="B93" s="142">
        <f>VLOOKUP(A93,[1]Munka2!A90:B727,2,0)</f>
        <v>15</v>
      </c>
      <c r="C93" s="142" t="s">
        <v>195</v>
      </c>
      <c r="D93" s="141"/>
      <c r="E93" s="141"/>
      <c r="F93" s="141"/>
      <c r="G93" s="141"/>
      <c r="H93" s="141"/>
      <c r="I93" s="141"/>
      <c r="J93" s="141">
        <v>2</v>
      </c>
      <c r="K93" s="141"/>
      <c r="L93" s="141"/>
      <c r="M93" s="141"/>
      <c r="N93" s="141"/>
      <c r="O93" s="141"/>
      <c r="P93" s="141">
        <v>2</v>
      </c>
      <c r="Q93" s="141"/>
      <c r="R93" s="141"/>
      <c r="S93" s="141"/>
      <c r="T93" s="141"/>
      <c r="U93" s="141"/>
      <c r="V93" s="141"/>
      <c r="W93" s="141"/>
      <c r="X93" s="141"/>
    </row>
    <row r="94" spans="1:24">
      <c r="A94" s="141">
        <v>5434403</v>
      </c>
      <c r="B94" s="142">
        <f>VLOOKUP(A94,[1]Munka2!A91:B728,2,0)</f>
        <v>15</v>
      </c>
      <c r="C94" s="142" t="s">
        <v>196</v>
      </c>
      <c r="D94" s="141"/>
      <c r="E94" s="141"/>
      <c r="F94" s="141"/>
      <c r="G94" s="141"/>
      <c r="H94" s="141"/>
      <c r="I94" s="141"/>
      <c r="J94" s="141">
        <v>2</v>
      </c>
      <c r="K94" s="141"/>
      <c r="L94" s="141"/>
      <c r="M94" s="141"/>
      <c r="N94" s="141"/>
      <c r="O94" s="141"/>
      <c r="P94" s="141">
        <v>2</v>
      </c>
      <c r="Q94" s="141"/>
      <c r="R94" s="141"/>
      <c r="S94" s="141"/>
      <c r="T94" s="141"/>
      <c r="U94" s="141"/>
      <c r="V94" s="141"/>
      <c r="W94" s="141"/>
      <c r="X94" s="141"/>
    </row>
    <row r="95" spans="1:24">
      <c r="A95" s="141">
        <v>5434502</v>
      </c>
      <c r="B95" s="142">
        <f>VLOOKUP(A95,[1]Munka2!A92:B729,2,0)</f>
        <v>15</v>
      </c>
      <c r="C95" s="142" t="s">
        <v>197</v>
      </c>
      <c r="D95" s="141">
        <v>2</v>
      </c>
      <c r="E95" s="141"/>
      <c r="F95" s="141">
        <v>2</v>
      </c>
      <c r="G95" s="141">
        <v>2</v>
      </c>
      <c r="H95" s="141"/>
      <c r="I95" s="141">
        <v>2</v>
      </c>
      <c r="J95" s="141">
        <v>2</v>
      </c>
      <c r="K95" s="141">
        <v>2</v>
      </c>
      <c r="L95" s="141">
        <v>2</v>
      </c>
      <c r="M95" s="141">
        <v>2</v>
      </c>
      <c r="N95" s="141">
        <v>2</v>
      </c>
      <c r="O95" s="141">
        <v>2</v>
      </c>
      <c r="P95" s="141">
        <v>2</v>
      </c>
      <c r="Q95" s="141"/>
      <c r="R95" s="141"/>
      <c r="S95" s="141"/>
      <c r="T95" s="141">
        <v>2</v>
      </c>
      <c r="U95" s="141">
        <v>2</v>
      </c>
      <c r="V95" s="141">
        <v>2</v>
      </c>
      <c r="W95" s="141">
        <v>2</v>
      </c>
      <c r="X95" s="141"/>
    </row>
    <row r="96" spans="1:24">
      <c r="A96" s="141">
        <v>5434601</v>
      </c>
      <c r="B96" s="142">
        <f>VLOOKUP(A96,[1]Munka2!A93:B730,2,0)</f>
        <v>16</v>
      </c>
      <c r="C96" s="142" t="s">
        <v>198</v>
      </c>
      <c r="D96" s="141"/>
      <c r="E96" s="141"/>
      <c r="F96" s="141"/>
      <c r="G96" s="141"/>
      <c r="H96" s="141"/>
      <c r="I96" s="141"/>
      <c r="J96" s="141">
        <v>2</v>
      </c>
      <c r="K96" s="141"/>
      <c r="L96" s="141"/>
      <c r="M96" s="141"/>
      <c r="N96" s="141"/>
      <c r="O96" s="141">
        <v>2</v>
      </c>
      <c r="P96" s="141"/>
      <c r="Q96" s="141"/>
      <c r="R96" s="141"/>
      <c r="S96" s="141"/>
      <c r="T96" s="141"/>
      <c r="U96" s="141">
        <v>2</v>
      </c>
      <c r="V96" s="141"/>
      <c r="W96" s="141"/>
      <c r="X96" s="141"/>
    </row>
    <row r="97" spans="1:24">
      <c r="A97" s="141">
        <v>5448102</v>
      </c>
      <c r="B97" s="142">
        <f>VLOOKUP(A97,[1]Munka2!A94:B731,2,0)</f>
        <v>7</v>
      </c>
      <c r="C97" s="142" t="s">
        <v>199</v>
      </c>
      <c r="D97" s="141"/>
      <c r="E97" s="141"/>
      <c r="F97" s="141"/>
      <c r="G97" s="141">
        <v>2</v>
      </c>
      <c r="H97" s="141"/>
      <c r="I97" s="141"/>
      <c r="J97" s="141">
        <v>2</v>
      </c>
      <c r="K97" s="141"/>
      <c r="L97" s="141"/>
      <c r="M97" s="141"/>
      <c r="N97" s="141"/>
      <c r="O97" s="141">
        <v>2</v>
      </c>
      <c r="P97" s="141"/>
      <c r="Q97" s="141"/>
      <c r="R97" s="141"/>
      <c r="S97" s="141"/>
      <c r="T97" s="141"/>
      <c r="U97" s="141"/>
      <c r="V97" s="141"/>
      <c r="W97" s="141"/>
      <c r="X97" s="141"/>
    </row>
    <row r="98" spans="1:24">
      <c r="A98" s="141">
        <v>5448105</v>
      </c>
      <c r="B98" s="142">
        <f>VLOOKUP(A98,[1]Munka2!A95:B732,2,0)</f>
        <v>7</v>
      </c>
      <c r="C98" s="142" t="s">
        <v>200</v>
      </c>
      <c r="D98" s="141"/>
      <c r="E98" s="141"/>
      <c r="F98" s="141"/>
      <c r="G98" s="141"/>
      <c r="H98" s="141"/>
      <c r="I98" s="141"/>
      <c r="J98" s="141">
        <v>2</v>
      </c>
      <c r="K98" s="141"/>
      <c r="L98" s="141"/>
      <c r="M98" s="141"/>
      <c r="N98" s="141"/>
      <c r="O98" s="141">
        <v>2</v>
      </c>
      <c r="P98" s="141"/>
      <c r="Q98" s="141"/>
      <c r="R98" s="141"/>
      <c r="S98" s="141"/>
      <c r="T98" s="141"/>
      <c r="U98" s="141"/>
      <c r="V98" s="141"/>
      <c r="W98" s="141"/>
      <c r="X98" s="141"/>
    </row>
    <row r="99" spans="1:24">
      <c r="A99" s="141">
        <v>5448201</v>
      </c>
      <c r="B99" s="142">
        <f>VLOOKUP(A99,[1]Munka2!A96:B733,2,0)</f>
        <v>7</v>
      </c>
      <c r="C99" s="142" t="s">
        <v>201</v>
      </c>
      <c r="D99" s="141">
        <v>2</v>
      </c>
      <c r="E99" s="141"/>
      <c r="F99" s="141">
        <v>2</v>
      </c>
      <c r="G99" s="141"/>
      <c r="H99" s="141"/>
      <c r="I99" s="141">
        <v>2</v>
      </c>
      <c r="J99" s="141"/>
      <c r="K99" s="141">
        <v>2</v>
      </c>
      <c r="L99" s="141"/>
      <c r="M99" s="141"/>
      <c r="N99" s="141"/>
      <c r="O99" s="141">
        <v>2</v>
      </c>
      <c r="P99" s="141"/>
      <c r="Q99" s="141"/>
      <c r="R99" s="141"/>
      <c r="S99" s="141"/>
      <c r="T99" s="141">
        <v>2</v>
      </c>
      <c r="U99" s="141">
        <v>2</v>
      </c>
      <c r="V99" s="141">
        <v>2</v>
      </c>
      <c r="W99" s="141"/>
      <c r="X99" s="141"/>
    </row>
    <row r="100" spans="1:24">
      <c r="A100" s="141">
        <v>5452101</v>
      </c>
      <c r="B100" s="142">
        <f>VLOOKUP(A100,[1]Munka2!A97:B734,2,0)</f>
        <v>21</v>
      </c>
      <c r="C100" s="142" t="s">
        <v>202</v>
      </c>
      <c r="D100" s="141"/>
      <c r="E100" s="141"/>
      <c r="F100" s="141"/>
      <c r="G100" s="141"/>
      <c r="H100" s="141"/>
      <c r="I100" s="141"/>
      <c r="J100" s="141">
        <v>2</v>
      </c>
      <c r="K100" s="141">
        <v>2</v>
      </c>
      <c r="L100" s="141"/>
      <c r="M100" s="141"/>
      <c r="N100" s="141"/>
      <c r="O100" s="141"/>
      <c r="P100" s="141">
        <v>2</v>
      </c>
      <c r="Q100" s="141"/>
      <c r="R100" s="141"/>
      <c r="S100" s="141"/>
      <c r="T100" s="141">
        <v>2</v>
      </c>
      <c r="U100" s="141">
        <v>2</v>
      </c>
      <c r="V100" s="141">
        <v>2</v>
      </c>
      <c r="W100" s="141"/>
      <c r="X100" s="141"/>
    </row>
    <row r="101" spans="1:24">
      <c r="A101" s="141">
        <v>5452102</v>
      </c>
      <c r="B101" s="142">
        <f>VLOOKUP(A101,[1]Munka2!A98:B735,2,0)</f>
        <v>20</v>
      </c>
      <c r="C101" s="142" t="s">
        <v>203</v>
      </c>
      <c r="D101" s="141"/>
      <c r="E101" s="141"/>
      <c r="F101" s="141">
        <v>2</v>
      </c>
      <c r="G101" s="141"/>
      <c r="H101" s="141">
        <v>2</v>
      </c>
      <c r="I101" s="141"/>
      <c r="J101" s="141">
        <v>2</v>
      </c>
      <c r="K101" s="141">
        <v>2</v>
      </c>
      <c r="L101" s="141">
        <v>2</v>
      </c>
      <c r="M101" s="141"/>
      <c r="N101" s="141">
        <v>2</v>
      </c>
      <c r="O101" s="141">
        <v>2</v>
      </c>
      <c r="P101" s="141"/>
      <c r="Q101" s="141"/>
      <c r="R101" s="141"/>
      <c r="S101" s="141"/>
      <c r="T101" s="141">
        <v>2</v>
      </c>
      <c r="U101" s="141">
        <v>2</v>
      </c>
      <c r="V101" s="141">
        <v>2</v>
      </c>
      <c r="W101" s="141">
        <v>2</v>
      </c>
      <c r="X101" s="141"/>
    </row>
    <row r="102" spans="1:24">
      <c r="A102" s="141">
        <v>5452104</v>
      </c>
      <c r="B102" s="142">
        <f>VLOOKUP(A102,[1]Munka2!A99:B736,2,0)</f>
        <v>5</v>
      </c>
      <c r="C102" s="142" t="s">
        <v>204</v>
      </c>
      <c r="D102" s="141">
        <v>2</v>
      </c>
      <c r="E102" s="141">
        <v>2</v>
      </c>
      <c r="F102" s="141">
        <v>2</v>
      </c>
      <c r="G102" s="141"/>
      <c r="H102" s="141"/>
      <c r="I102" s="141">
        <v>2</v>
      </c>
      <c r="J102" s="141"/>
      <c r="K102" s="141">
        <v>2</v>
      </c>
      <c r="L102" s="141">
        <v>2</v>
      </c>
      <c r="M102" s="141">
        <v>2</v>
      </c>
      <c r="N102" s="141">
        <v>2</v>
      </c>
      <c r="O102" s="141">
        <v>2</v>
      </c>
      <c r="P102" s="141">
        <v>2</v>
      </c>
      <c r="Q102" s="141"/>
      <c r="R102" s="141">
        <v>2</v>
      </c>
      <c r="S102" s="141">
        <v>2</v>
      </c>
      <c r="T102" s="141">
        <v>2</v>
      </c>
      <c r="U102" s="141">
        <v>2</v>
      </c>
      <c r="V102" s="141">
        <v>2</v>
      </c>
      <c r="W102" s="141">
        <v>2</v>
      </c>
      <c r="X102" s="141"/>
    </row>
    <row r="103" spans="1:24">
      <c r="A103" s="141">
        <v>5452105</v>
      </c>
      <c r="B103" s="142">
        <f>VLOOKUP(A103,[1]Munka2!A100:B737,2,0)</f>
        <v>20</v>
      </c>
      <c r="C103" s="142" t="s">
        <v>205</v>
      </c>
      <c r="D103" s="141"/>
      <c r="E103" s="141"/>
      <c r="F103" s="141"/>
      <c r="G103" s="141"/>
      <c r="H103" s="141"/>
      <c r="I103" s="141"/>
      <c r="J103" s="141">
        <v>2</v>
      </c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</row>
    <row r="104" spans="1:24">
      <c r="A104" s="141">
        <v>5452106</v>
      </c>
      <c r="B104" s="142">
        <f>VLOOKUP(A104,[1]Munka2!A101:B738,2,0)</f>
        <v>8</v>
      </c>
      <c r="C104" s="142" t="s">
        <v>206</v>
      </c>
      <c r="D104" s="141"/>
      <c r="E104" s="141"/>
      <c r="F104" s="141"/>
      <c r="G104" s="141"/>
      <c r="H104" s="141"/>
      <c r="I104" s="141"/>
      <c r="J104" s="141">
        <v>2</v>
      </c>
      <c r="K104" s="141">
        <v>2</v>
      </c>
      <c r="L104" s="141"/>
      <c r="M104" s="141"/>
      <c r="N104" s="141"/>
      <c r="O104" s="141"/>
      <c r="P104" s="141"/>
      <c r="Q104" s="141"/>
      <c r="R104" s="141"/>
      <c r="S104" s="141"/>
      <c r="T104" s="141">
        <v>2</v>
      </c>
      <c r="U104" s="141"/>
      <c r="V104" s="141">
        <v>2</v>
      </c>
      <c r="W104" s="141"/>
      <c r="X104" s="141"/>
    </row>
    <row r="105" spans="1:24">
      <c r="A105" s="141">
        <v>5452301</v>
      </c>
      <c r="B105" s="142">
        <f>VLOOKUP(A105,[1]Munka2!A102:B739,2,0)</f>
        <v>6</v>
      </c>
      <c r="C105" s="142" t="s">
        <v>207</v>
      </c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>
        <v>2</v>
      </c>
      <c r="P105" s="141"/>
      <c r="Q105" s="141"/>
      <c r="R105" s="141"/>
      <c r="S105" s="141"/>
      <c r="T105" s="141"/>
      <c r="U105" s="141">
        <v>2</v>
      </c>
      <c r="V105" s="141">
        <v>2</v>
      </c>
      <c r="W105" s="141"/>
      <c r="X105" s="141"/>
    </row>
    <row r="106" spans="1:24">
      <c r="A106" s="141">
        <v>5452303</v>
      </c>
      <c r="B106" s="142">
        <f>VLOOKUP(A106,[1]Munka2!A103:B740,2,0)</f>
        <v>13</v>
      </c>
      <c r="C106" s="142" t="s">
        <v>208</v>
      </c>
      <c r="D106" s="141">
        <v>2</v>
      </c>
      <c r="E106" s="141"/>
      <c r="F106" s="141">
        <v>2</v>
      </c>
      <c r="G106" s="141"/>
      <c r="H106" s="141"/>
      <c r="I106" s="141">
        <v>2</v>
      </c>
      <c r="J106" s="141"/>
      <c r="K106" s="141"/>
      <c r="L106" s="141"/>
      <c r="M106" s="141"/>
      <c r="N106" s="141"/>
      <c r="O106" s="141">
        <v>2</v>
      </c>
      <c r="P106" s="141">
        <v>2</v>
      </c>
      <c r="Q106" s="141">
        <v>2</v>
      </c>
      <c r="R106" s="141"/>
      <c r="S106" s="141"/>
      <c r="T106" s="141"/>
      <c r="U106" s="141">
        <v>2</v>
      </c>
      <c r="V106" s="141"/>
      <c r="W106" s="141"/>
      <c r="X106" s="141"/>
    </row>
    <row r="107" spans="1:24">
      <c r="A107" s="141">
        <v>5452401</v>
      </c>
      <c r="B107" s="142">
        <f>VLOOKUP(A107,[1]Munka2!A104:B741,2,0)</f>
        <v>8</v>
      </c>
      <c r="C107" s="142" t="s">
        <v>209</v>
      </c>
      <c r="D107" s="141"/>
      <c r="E107" s="141"/>
      <c r="F107" s="141"/>
      <c r="G107" s="141"/>
      <c r="H107" s="141"/>
      <c r="I107" s="141"/>
      <c r="J107" s="141"/>
      <c r="K107" s="141">
        <v>2</v>
      </c>
      <c r="L107" s="141"/>
      <c r="M107" s="141"/>
      <c r="N107" s="141"/>
      <c r="O107" s="141"/>
      <c r="P107" s="141">
        <v>2</v>
      </c>
      <c r="Q107" s="141"/>
      <c r="R107" s="141"/>
      <c r="S107" s="141"/>
      <c r="T107" s="141">
        <v>2</v>
      </c>
      <c r="U107" s="141"/>
      <c r="V107" s="141">
        <v>2</v>
      </c>
      <c r="W107" s="141"/>
      <c r="X107" s="141"/>
    </row>
    <row r="108" spans="1:24">
      <c r="A108" s="141">
        <v>5452402</v>
      </c>
      <c r="B108" s="142">
        <f>VLOOKUP(A108,[1]Munka2!A105:B742,2,0)</f>
        <v>8</v>
      </c>
      <c r="C108" s="142" t="s">
        <v>210</v>
      </c>
      <c r="D108" s="141"/>
      <c r="E108" s="141"/>
      <c r="F108" s="141"/>
      <c r="G108" s="141"/>
      <c r="H108" s="141"/>
      <c r="I108" s="141"/>
      <c r="J108" s="141"/>
      <c r="K108" s="141">
        <v>2</v>
      </c>
      <c r="L108" s="141"/>
      <c r="M108" s="141">
        <v>2</v>
      </c>
      <c r="N108" s="141"/>
      <c r="O108" s="141"/>
      <c r="P108" s="141">
        <v>2</v>
      </c>
      <c r="Q108" s="141"/>
      <c r="R108" s="141">
        <v>2</v>
      </c>
      <c r="S108" s="141">
        <v>2</v>
      </c>
      <c r="T108" s="141">
        <v>2</v>
      </c>
      <c r="U108" s="141"/>
      <c r="V108" s="141"/>
      <c r="W108" s="141"/>
      <c r="X108" s="141"/>
    </row>
    <row r="109" spans="1:24">
      <c r="A109" s="141">
        <v>5452503</v>
      </c>
      <c r="B109" s="142">
        <f>VLOOKUP(A109,[1]Munka2!A106:B743,2,0)</f>
        <v>13</v>
      </c>
      <c r="C109" s="142" t="s">
        <v>211</v>
      </c>
      <c r="D109" s="141">
        <v>2</v>
      </c>
      <c r="E109" s="141">
        <v>2</v>
      </c>
      <c r="F109" s="141">
        <v>2</v>
      </c>
      <c r="G109" s="141">
        <v>2</v>
      </c>
      <c r="H109" s="141"/>
      <c r="I109" s="141">
        <v>2</v>
      </c>
      <c r="J109" s="141">
        <v>2</v>
      </c>
      <c r="K109" s="141">
        <v>2</v>
      </c>
      <c r="L109" s="141">
        <v>2</v>
      </c>
      <c r="M109" s="141">
        <v>2</v>
      </c>
      <c r="N109" s="141">
        <v>2</v>
      </c>
      <c r="O109" s="141">
        <v>2</v>
      </c>
      <c r="P109" s="141">
        <v>2</v>
      </c>
      <c r="Q109" s="141">
        <v>2</v>
      </c>
      <c r="R109" s="141">
        <v>2</v>
      </c>
      <c r="S109" s="141">
        <v>2</v>
      </c>
      <c r="T109" s="141">
        <v>2</v>
      </c>
      <c r="U109" s="141">
        <v>2</v>
      </c>
      <c r="V109" s="141">
        <v>2</v>
      </c>
      <c r="W109" s="141">
        <v>2</v>
      </c>
      <c r="X109" s="141"/>
    </row>
    <row r="110" spans="1:24">
      <c r="A110" s="141">
        <v>5452504</v>
      </c>
      <c r="B110" s="142">
        <f>VLOOKUP(A110,[1]Munka2!A107:B744,2,0)</f>
        <v>13</v>
      </c>
      <c r="C110" s="142" t="s">
        <v>212</v>
      </c>
      <c r="D110" s="141">
        <v>2</v>
      </c>
      <c r="E110" s="141">
        <v>2</v>
      </c>
      <c r="F110" s="141">
        <v>2</v>
      </c>
      <c r="G110" s="141">
        <v>2</v>
      </c>
      <c r="H110" s="141"/>
      <c r="I110" s="141">
        <v>2</v>
      </c>
      <c r="J110" s="141">
        <v>2</v>
      </c>
      <c r="K110" s="141"/>
      <c r="L110" s="141"/>
      <c r="M110" s="141">
        <v>2</v>
      </c>
      <c r="N110" s="141"/>
      <c r="O110" s="141">
        <v>2</v>
      </c>
      <c r="P110" s="141">
        <v>2</v>
      </c>
      <c r="Q110" s="141">
        <v>2</v>
      </c>
      <c r="R110" s="141">
        <v>2</v>
      </c>
      <c r="S110" s="141"/>
      <c r="T110" s="141"/>
      <c r="U110" s="141">
        <v>2</v>
      </c>
      <c r="V110" s="141">
        <v>2</v>
      </c>
      <c r="W110" s="141">
        <v>2</v>
      </c>
      <c r="X110" s="141"/>
    </row>
    <row r="111" spans="1:24">
      <c r="A111" s="141">
        <v>5452505</v>
      </c>
      <c r="B111" s="142">
        <f>VLOOKUP(A111,[1]Munka2!A108:B745,2,0)</f>
        <v>13</v>
      </c>
      <c r="C111" s="142" t="s">
        <v>213</v>
      </c>
      <c r="D111" s="141">
        <v>2</v>
      </c>
      <c r="E111" s="141">
        <v>2</v>
      </c>
      <c r="F111" s="141">
        <v>2</v>
      </c>
      <c r="G111" s="141">
        <v>2</v>
      </c>
      <c r="H111" s="141"/>
      <c r="I111" s="141">
        <v>2</v>
      </c>
      <c r="J111" s="141">
        <v>2</v>
      </c>
      <c r="K111" s="141">
        <v>2</v>
      </c>
      <c r="L111" s="141">
        <v>2</v>
      </c>
      <c r="M111" s="141">
        <v>2</v>
      </c>
      <c r="N111" s="141">
        <v>2</v>
      </c>
      <c r="O111" s="141">
        <v>2</v>
      </c>
      <c r="P111" s="141">
        <v>2</v>
      </c>
      <c r="Q111" s="141">
        <v>2</v>
      </c>
      <c r="R111" s="141">
        <v>2</v>
      </c>
      <c r="S111" s="141">
        <v>2</v>
      </c>
      <c r="T111" s="141">
        <v>2</v>
      </c>
      <c r="U111" s="141">
        <v>2</v>
      </c>
      <c r="V111" s="141">
        <v>2</v>
      </c>
      <c r="W111" s="141">
        <v>2</v>
      </c>
      <c r="X111" s="141"/>
    </row>
    <row r="112" spans="1:24">
      <c r="A112" s="141">
        <v>5452506</v>
      </c>
      <c r="B112" s="142">
        <f>VLOOKUP(A112,[1]Munka2!A109:B746,2,0)</f>
        <v>13</v>
      </c>
      <c r="C112" s="142" t="s">
        <v>214</v>
      </c>
      <c r="D112" s="141">
        <v>2</v>
      </c>
      <c r="E112" s="141">
        <v>2</v>
      </c>
      <c r="F112" s="141">
        <v>2</v>
      </c>
      <c r="G112" s="141">
        <v>2</v>
      </c>
      <c r="H112" s="141"/>
      <c r="I112" s="141">
        <v>2</v>
      </c>
      <c r="J112" s="141">
        <v>2</v>
      </c>
      <c r="K112" s="141">
        <v>2</v>
      </c>
      <c r="L112" s="141">
        <v>2</v>
      </c>
      <c r="M112" s="141">
        <v>2</v>
      </c>
      <c r="N112" s="141">
        <v>2</v>
      </c>
      <c r="O112" s="141">
        <v>2</v>
      </c>
      <c r="P112" s="141">
        <v>2</v>
      </c>
      <c r="Q112" s="141">
        <v>2</v>
      </c>
      <c r="R112" s="141">
        <v>2</v>
      </c>
      <c r="S112" s="141">
        <v>2</v>
      </c>
      <c r="T112" s="141">
        <v>2</v>
      </c>
      <c r="U112" s="141">
        <v>2</v>
      </c>
      <c r="V112" s="141">
        <v>2</v>
      </c>
      <c r="W112" s="141">
        <v>2</v>
      </c>
      <c r="X112" s="141"/>
    </row>
    <row r="113" spans="1:24">
      <c r="A113" s="141">
        <v>5452507</v>
      </c>
      <c r="B113" s="142">
        <f>VLOOKUP(A113,[1]Munka2!A110:B747,2,0)</f>
        <v>13</v>
      </c>
      <c r="C113" s="142" t="s">
        <v>215</v>
      </c>
      <c r="D113" s="141">
        <v>2</v>
      </c>
      <c r="E113" s="141">
        <v>2</v>
      </c>
      <c r="F113" s="141"/>
      <c r="G113" s="141"/>
      <c r="H113" s="141"/>
      <c r="I113" s="141">
        <v>2</v>
      </c>
      <c r="J113" s="141">
        <v>2</v>
      </c>
      <c r="K113" s="141">
        <v>2</v>
      </c>
      <c r="L113" s="141"/>
      <c r="M113" s="141">
        <v>2</v>
      </c>
      <c r="N113" s="141"/>
      <c r="O113" s="141">
        <v>2</v>
      </c>
      <c r="P113" s="141">
        <v>2</v>
      </c>
      <c r="Q113" s="141"/>
      <c r="R113" s="141">
        <v>2</v>
      </c>
      <c r="S113" s="141"/>
      <c r="T113" s="141"/>
      <c r="U113" s="141">
        <v>2</v>
      </c>
      <c r="V113" s="141">
        <v>2</v>
      </c>
      <c r="W113" s="141"/>
      <c r="X113" s="141"/>
    </row>
    <row r="114" spans="1:24">
      <c r="A114" s="141">
        <v>5452508</v>
      </c>
      <c r="B114" s="142">
        <f>VLOOKUP(A114,[1]Munka2!A111:B748,2,0)</f>
        <v>13</v>
      </c>
      <c r="C114" s="142" t="s">
        <v>216</v>
      </c>
      <c r="D114" s="141">
        <v>2</v>
      </c>
      <c r="E114" s="141">
        <v>2</v>
      </c>
      <c r="F114" s="141"/>
      <c r="G114" s="141"/>
      <c r="H114" s="141"/>
      <c r="I114" s="141">
        <v>2</v>
      </c>
      <c r="J114" s="141">
        <v>2</v>
      </c>
      <c r="K114" s="141">
        <v>2</v>
      </c>
      <c r="L114" s="141"/>
      <c r="M114" s="141">
        <v>2</v>
      </c>
      <c r="N114" s="141"/>
      <c r="O114" s="141">
        <v>2</v>
      </c>
      <c r="P114" s="141">
        <v>2</v>
      </c>
      <c r="Q114" s="141"/>
      <c r="R114" s="141">
        <v>2</v>
      </c>
      <c r="S114" s="141"/>
      <c r="T114" s="141"/>
      <c r="U114" s="141">
        <v>2</v>
      </c>
      <c r="V114" s="141">
        <v>2</v>
      </c>
      <c r="W114" s="141"/>
      <c r="X114" s="141"/>
    </row>
    <row r="115" spans="1:24">
      <c r="A115" s="141">
        <v>5454101</v>
      </c>
      <c r="B115" s="142">
        <f>VLOOKUP(A115,[1]Munka2!A112:B749,2,0)</f>
        <v>21</v>
      </c>
      <c r="C115" s="142" t="s">
        <v>217</v>
      </c>
      <c r="D115" s="141"/>
      <c r="E115" s="141"/>
      <c r="F115" s="141">
        <v>2</v>
      </c>
      <c r="G115" s="141"/>
      <c r="H115" s="141"/>
      <c r="I115" s="141"/>
      <c r="J115" s="141">
        <v>2</v>
      </c>
      <c r="K115" s="141"/>
      <c r="L115" s="141"/>
      <c r="M115" s="141"/>
      <c r="N115" s="141"/>
      <c r="O115" s="141">
        <v>2</v>
      </c>
      <c r="P115" s="141">
        <v>2</v>
      </c>
      <c r="Q115" s="141"/>
      <c r="R115" s="141"/>
      <c r="S115" s="141"/>
      <c r="T115" s="141">
        <v>2</v>
      </c>
      <c r="U115" s="141">
        <v>2</v>
      </c>
      <c r="V115" s="141">
        <v>2</v>
      </c>
      <c r="W115" s="141"/>
      <c r="X115" s="141"/>
    </row>
    <row r="116" spans="1:24">
      <c r="A116" s="141">
        <v>5454201</v>
      </c>
      <c r="B116" s="142">
        <f>VLOOKUP(A116,[1]Munka2!A113:B750,2,0)</f>
        <v>10</v>
      </c>
      <c r="C116" s="142" t="s">
        <v>218</v>
      </c>
      <c r="D116" s="141">
        <v>2</v>
      </c>
      <c r="E116" s="141"/>
      <c r="F116" s="141">
        <v>2</v>
      </c>
      <c r="G116" s="141">
        <v>2</v>
      </c>
      <c r="H116" s="141"/>
      <c r="I116" s="141">
        <v>2</v>
      </c>
      <c r="J116" s="141">
        <v>2</v>
      </c>
      <c r="K116" s="141">
        <v>2</v>
      </c>
      <c r="L116" s="141"/>
      <c r="M116" s="141">
        <v>2</v>
      </c>
      <c r="N116" s="141"/>
      <c r="O116" s="141">
        <v>2</v>
      </c>
      <c r="P116" s="141">
        <v>2</v>
      </c>
      <c r="Q116" s="141"/>
      <c r="R116" s="141"/>
      <c r="S116" s="141">
        <v>2</v>
      </c>
      <c r="T116" s="141"/>
      <c r="U116" s="141">
        <v>2</v>
      </c>
      <c r="V116" s="141">
        <v>2</v>
      </c>
      <c r="W116" s="141"/>
      <c r="X116" s="141"/>
    </row>
    <row r="117" spans="1:24">
      <c r="A117" s="141">
        <v>5454202</v>
      </c>
      <c r="B117" s="142">
        <f>VLOOKUP(A117,[1]Munka2!A114:B751,2,0)</f>
        <v>10</v>
      </c>
      <c r="C117" s="142" t="s">
        <v>219</v>
      </c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>
        <v>2</v>
      </c>
      <c r="P117" s="141"/>
      <c r="Q117" s="141"/>
      <c r="R117" s="141"/>
      <c r="S117" s="141"/>
      <c r="T117" s="141"/>
      <c r="U117" s="141"/>
      <c r="V117" s="141"/>
      <c r="W117" s="141"/>
      <c r="X117" s="141"/>
    </row>
    <row r="118" spans="1:24">
      <c r="A118" s="141">
        <v>5454203</v>
      </c>
      <c r="B118" s="142">
        <f>VLOOKUP(A118,[1]Munka2!A115:B752,2,0)</f>
        <v>10</v>
      </c>
      <c r="C118" s="142" t="s">
        <v>220</v>
      </c>
      <c r="D118" s="141"/>
      <c r="E118" s="141"/>
      <c r="F118" s="141"/>
      <c r="G118" s="141"/>
      <c r="H118" s="141"/>
      <c r="I118" s="141"/>
      <c r="J118" s="141">
        <v>2</v>
      </c>
      <c r="K118" s="141">
        <v>2</v>
      </c>
      <c r="L118" s="141"/>
      <c r="M118" s="141"/>
      <c r="N118" s="141"/>
      <c r="O118" s="141">
        <v>2</v>
      </c>
      <c r="P118" s="141"/>
      <c r="Q118" s="141"/>
      <c r="R118" s="141"/>
      <c r="S118" s="141"/>
      <c r="T118" s="141"/>
      <c r="U118" s="141">
        <v>2</v>
      </c>
      <c r="V118" s="141"/>
      <c r="W118" s="141"/>
      <c r="X118" s="141"/>
    </row>
    <row r="119" spans="1:24">
      <c r="A119" s="141">
        <v>5454301</v>
      </c>
      <c r="B119" s="142">
        <f>VLOOKUP(A119,[1]Munka2!A116:B753,2,0)</f>
        <v>11</v>
      </c>
      <c r="C119" s="142" t="s">
        <v>221</v>
      </c>
      <c r="D119" s="141"/>
      <c r="E119" s="141"/>
      <c r="F119" s="141"/>
      <c r="G119" s="141"/>
      <c r="H119" s="141"/>
      <c r="I119" s="141"/>
      <c r="J119" s="141">
        <v>2</v>
      </c>
      <c r="K119" s="141"/>
      <c r="L119" s="141"/>
      <c r="M119" s="141">
        <v>2</v>
      </c>
      <c r="N119" s="141"/>
      <c r="O119" s="141">
        <v>2</v>
      </c>
      <c r="P119" s="141"/>
      <c r="Q119" s="141"/>
      <c r="R119" s="141"/>
      <c r="S119" s="141"/>
      <c r="T119" s="141"/>
      <c r="U119" s="141"/>
      <c r="V119" s="141"/>
      <c r="W119" s="141"/>
      <c r="X119" s="141"/>
    </row>
    <row r="120" spans="1:24">
      <c r="A120" s="141">
        <v>5454302</v>
      </c>
      <c r="B120" s="142">
        <f>VLOOKUP(A120,[1]Munka2!A117:B754,2,0)</f>
        <v>8</v>
      </c>
      <c r="C120" s="142" t="s">
        <v>222</v>
      </c>
      <c r="D120" s="141"/>
      <c r="E120" s="141"/>
      <c r="F120" s="141">
        <v>2</v>
      </c>
      <c r="G120" s="141">
        <v>2</v>
      </c>
      <c r="H120" s="141"/>
      <c r="I120" s="141"/>
      <c r="J120" s="141"/>
      <c r="K120" s="141">
        <v>2</v>
      </c>
      <c r="L120" s="141"/>
      <c r="M120" s="141">
        <v>2</v>
      </c>
      <c r="N120" s="141"/>
      <c r="O120" s="141"/>
      <c r="P120" s="141">
        <v>2</v>
      </c>
      <c r="Q120" s="141"/>
      <c r="R120" s="141"/>
      <c r="S120" s="141"/>
      <c r="T120" s="141">
        <v>2</v>
      </c>
      <c r="U120" s="141">
        <v>2</v>
      </c>
      <c r="V120" s="141">
        <v>2</v>
      </c>
      <c r="W120" s="141"/>
      <c r="X120" s="141"/>
    </row>
    <row r="121" spans="1:24">
      <c r="A121" s="141">
        <v>5454401</v>
      </c>
      <c r="B121" s="142">
        <f>VLOOKUP(A121,[1]Munka2!A118:B755,2,0)</f>
        <v>5</v>
      </c>
      <c r="C121" s="142" t="s">
        <v>223</v>
      </c>
      <c r="D121" s="141">
        <v>2</v>
      </c>
      <c r="E121" s="141"/>
      <c r="F121" s="141"/>
      <c r="G121" s="141"/>
      <c r="H121" s="141">
        <v>2</v>
      </c>
      <c r="I121" s="141">
        <v>2</v>
      </c>
      <c r="J121" s="141">
        <v>2</v>
      </c>
      <c r="K121" s="141">
        <v>2</v>
      </c>
      <c r="L121" s="141">
        <v>2</v>
      </c>
      <c r="M121" s="141"/>
      <c r="N121" s="141">
        <v>2</v>
      </c>
      <c r="O121" s="141">
        <v>2</v>
      </c>
      <c r="P121" s="141"/>
      <c r="Q121" s="141">
        <v>2</v>
      </c>
      <c r="R121" s="141">
        <v>2</v>
      </c>
      <c r="S121" s="141">
        <v>2</v>
      </c>
      <c r="T121" s="141">
        <v>2</v>
      </c>
      <c r="U121" s="141">
        <v>2</v>
      </c>
      <c r="V121" s="141">
        <v>2</v>
      </c>
      <c r="W121" s="141">
        <v>2</v>
      </c>
      <c r="X121" s="141"/>
    </row>
    <row r="122" spans="1:24">
      <c r="A122" s="141">
        <v>5454402</v>
      </c>
      <c r="B122" s="142">
        <f>VLOOKUP(A122,[1]Munka2!A119:B756,2,0)</f>
        <v>5</v>
      </c>
      <c r="C122" s="142" t="s">
        <v>224</v>
      </c>
      <c r="D122" s="141"/>
      <c r="E122" s="141">
        <v>2</v>
      </c>
      <c r="F122" s="141"/>
      <c r="G122" s="141"/>
      <c r="H122" s="141"/>
      <c r="I122" s="141"/>
      <c r="J122" s="141">
        <v>2</v>
      </c>
      <c r="K122" s="141">
        <v>2</v>
      </c>
      <c r="L122" s="141">
        <v>2</v>
      </c>
      <c r="M122" s="141">
        <v>2</v>
      </c>
      <c r="N122" s="141">
        <v>2</v>
      </c>
      <c r="O122" s="141">
        <v>2</v>
      </c>
      <c r="P122" s="141">
        <v>2</v>
      </c>
      <c r="Q122" s="141"/>
      <c r="R122" s="141">
        <v>2</v>
      </c>
      <c r="S122" s="141">
        <v>2</v>
      </c>
      <c r="T122" s="141">
        <v>2</v>
      </c>
      <c r="U122" s="141">
        <v>2</v>
      </c>
      <c r="V122" s="141"/>
      <c r="W122" s="141">
        <v>2</v>
      </c>
      <c r="X122" s="141"/>
    </row>
    <row r="123" spans="1:24">
      <c r="A123" s="141">
        <v>5458101</v>
      </c>
      <c r="B123" s="142">
        <f>VLOOKUP(A123,[1]Munka2!A120:B757,2,0)</f>
        <v>20</v>
      </c>
      <c r="C123" s="142" t="s">
        <v>225</v>
      </c>
      <c r="D123" s="141">
        <v>2</v>
      </c>
      <c r="E123" s="141"/>
      <c r="F123" s="141"/>
      <c r="G123" s="141"/>
      <c r="H123" s="141"/>
      <c r="I123" s="141">
        <v>2</v>
      </c>
      <c r="J123" s="141"/>
      <c r="K123" s="141">
        <v>2</v>
      </c>
      <c r="L123" s="141"/>
      <c r="M123" s="141">
        <v>2</v>
      </c>
      <c r="N123" s="141"/>
      <c r="O123" s="141"/>
      <c r="P123" s="141">
        <v>2</v>
      </c>
      <c r="Q123" s="141">
        <v>2</v>
      </c>
      <c r="R123" s="141">
        <v>2</v>
      </c>
      <c r="S123" s="141">
        <v>2</v>
      </c>
      <c r="T123" s="141"/>
      <c r="U123" s="141">
        <v>2</v>
      </c>
      <c r="V123" s="141"/>
      <c r="W123" s="141">
        <v>2</v>
      </c>
      <c r="X123" s="141"/>
    </row>
    <row r="124" spans="1:24">
      <c r="A124" s="141">
        <v>5458102</v>
      </c>
      <c r="B124" s="142">
        <f>VLOOKUP(A124,[1]Munka2!A121:B758,2,0)</f>
        <v>20</v>
      </c>
      <c r="C124" s="142" t="s">
        <v>226</v>
      </c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>
        <v>2</v>
      </c>
      <c r="P124" s="141"/>
      <c r="Q124" s="141"/>
      <c r="R124" s="141"/>
      <c r="S124" s="141"/>
      <c r="T124" s="141"/>
      <c r="U124" s="141"/>
      <c r="V124" s="141"/>
      <c r="W124" s="141">
        <v>2</v>
      </c>
      <c r="X124" s="141"/>
    </row>
    <row r="125" spans="1:24">
      <c r="A125" s="141">
        <v>5458202</v>
      </c>
      <c r="B125" s="142">
        <f>VLOOKUP(A125,[1]Munka2!A122:B759,2,0)</f>
        <v>13</v>
      </c>
      <c r="C125" s="142" t="s">
        <v>227</v>
      </c>
      <c r="D125" s="141"/>
      <c r="E125" s="141">
        <v>2</v>
      </c>
      <c r="F125" s="141"/>
      <c r="G125" s="141"/>
      <c r="H125" s="141"/>
      <c r="I125" s="141">
        <v>2</v>
      </c>
      <c r="J125" s="141">
        <v>2</v>
      </c>
      <c r="K125" s="141">
        <v>2</v>
      </c>
      <c r="L125" s="141">
        <v>2</v>
      </c>
      <c r="M125" s="141">
        <v>2</v>
      </c>
      <c r="N125" s="141">
        <v>2</v>
      </c>
      <c r="O125" s="141">
        <v>2</v>
      </c>
      <c r="P125" s="141">
        <v>2</v>
      </c>
      <c r="Q125" s="141">
        <v>2</v>
      </c>
      <c r="R125" s="141">
        <v>2</v>
      </c>
      <c r="S125" s="141">
        <v>2</v>
      </c>
      <c r="T125" s="141">
        <v>2</v>
      </c>
      <c r="U125" s="141">
        <v>2</v>
      </c>
      <c r="V125" s="141">
        <v>2</v>
      </c>
      <c r="W125" s="141">
        <v>2</v>
      </c>
      <c r="X125" s="141"/>
    </row>
    <row r="126" spans="1:24">
      <c r="A126" s="141">
        <v>5458203</v>
      </c>
      <c r="B126" s="142">
        <f>VLOOKUP(A126,[1]Munka2!A123:B760,2,0)</f>
        <v>9</v>
      </c>
      <c r="C126" s="142" t="s">
        <v>228</v>
      </c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>
        <v>2</v>
      </c>
      <c r="P126" s="141"/>
      <c r="Q126" s="141"/>
      <c r="R126" s="141"/>
      <c r="S126" s="141"/>
      <c r="T126" s="141"/>
      <c r="U126" s="141"/>
      <c r="V126" s="141"/>
      <c r="W126" s="141"/>
      <c r="X126" s="141"/>
    </row>
    <row r="127" spans="1:24">
      <c r="A127" s="141">
        <v>5458204</v>
      </c>
      <c r="B127" s="142">
        <f>VLOOKUP(A127,[1]Munka2!A124:B761,2,0)</f>
        <v>9</v>
      </c>
      <c r="C127" s="142" t="s">
        <v>229</v>
      </c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>
        <v>2</v>
      </c>
      <c r="P127" s="141"/>
      <c r="Q127" s="141"/>
      <c r="R127" s="141"/>
      <c r="S127" s="141"/>
      <c r="T127" s="141"/>
      <c r="U127" s="141">
        <v>2</v>
      </c>
      <c r="V127" s="141"/>
      <c r="W127" s="141"/>
      <c r="X127" s="141"/>
    </row>
    <row r="128" spans="1:24">
      <c r="A128" s="141">
        <v>5458205</v>
      </c>
      <c r="B128" s="142">
        <f>VLOOKUP(A128,[1]Munka2!A125:B762,2,0)</f>
        <v>13</v>
      </c>
      <c r="C128" s="142" t="s">
        <v>230</v>
      </c>
      <c r="D128" s="141">
        <v>2</v>
      </c>
      <c r="E128" s="141">
        <v>2</v>
      </c>
      <c r="F128" s="141"/>
      <c r="G128" s="141"/>
      <c r="H128" s="141"/>
      <c r="I128" s="141">
        <v>2</v>
      </c>
      <c r="J128" s="141"/>
      <c r="K128" s="141">
        <v>2</v>
      </c>
      <c r="L128" s="141">
        <v>2</v>
      </c>
      <c r="M128" s="141"/>
      <c r="N128" s="141"/>
      <c r="O128" s="141">
        <v>2</v>
      </c>
      <c r="P128" s="141"/>
      <c r="Q128" s="141">
        <v>2</v>
      </c>
      <c r="R128" s="141">
        <v>2</v>
      </c>
      <c r="S128" s="141">
        <v>2</v>
      </c>
      <c r="T128" s="141">
        <v>2</v>
      </c>
      <c r="U128" s="141">
        <v>2</v>
      </c>
      <c r="V128" s="141">
        <v>2</v>
      </c>
      <c r="W128" s="141">
        <v>2</v>
      </c>
      <c r="X128" s="141"/>
    </row>
    <row r="129" spans="1:24">
      <c r="A129" s="141">
        <v>5458206</v>
      </c>
      <c r="B129" s="142">
        <f>VLOOKUP(A129,[1]Munka2!A126:B763,2,0)</f>
        <v>13</v>
      </c>
      <c r="C129" s="142" t="s">
        <v>231</v>
      </c>
      <c r="D129" s="141">
        <v>2</v>
      </c>
      <c r="E129" s="141">
        <v>2</v>
      </c>
      <c r="F129" s="141">
        <v>2</v>
      </c>
      <c r="G129" s="141"/>
      <c r="H129" s="141"/>
      <c r="I129" s="141"/>
      <c r="J129" s="141">
        <v>2</v>
      </c>
      <c r="K129" s="141">
        <v>2</v>
      </c>
      <c r="L129" s="141"/>
      <c r="M129" s="141">
        <v>2</v>
      </c>
      <c r="N129" s="141"/>
      <c r="O129" s="141">
        <v>2</v>
      </c>
      <c r="P129" s="141">
        <v>2</v>
      </c>
      <c r="Q129" s="141">
        <v>2</v>
      </c>
      <c r="R129" s="141">
        <v>2</v>
      </c>
      <c r="S129" s="141">
        <v>2</v>
      </c>
      <c r="T129" s="141">
        <v>2</v>
      </c>
      <c r="U129" s="141">
        <v>2</v>
      </c>
      <c r="V129" s="141">
        <v>2</v>
      </c>
      <c r="W129" s="141">
        <v>2</v>
      </c>
      <c r="X129" s="141"/>
    </row>
    <row r="130" spans="1:24">
      <c r="A130" s="141">
        <v>5462101</v>
      </c>
      <c r="B130" s="142">
        <f>VLOOKUP(A130,[1]Munka2!A127:B764,2,0)</f>
        <v>20</v>
      </c>
      <c r="C130" s="142" t="s">
        <v>232</v>
      </c>
      <c r="D130" s="141"/>
      <c r="E130" s="141"/>
      <c r="F130" s="141"/>
      <c r="G130" s="141"/>
      <c r="H130" s="141">
        <v>2</v>
      </c>
      <c r="I130" s="141"/>
      <c r="J130" s="141"/>
      <c r="K130" s="141"/>
      <c r="L130" s="141"/>
      <c r="M130" s="141"/>
      <c r="N130" s="141"/>
      <c r="O130" s="141">
        <v>2</v>
      </c>
      <c r="P130" s="141"/>
      <c r="Q130" s="141"/>
      <c r="R130" s="141"/>
      <c r="S130" s="141"/>
      <c r="T130" s="141"/>
      <c r="U130" s="141">
        <v>2</v>
      </c>
      <c r="V130" s="141"/>
      <c r="W130" s="141"/>
      <c r="X130" s="141"/>
    </row>
    <row r="131" spans="1:24">
      <c r="A131" s="141">
        <v>5462102</v>
      </c>
      <c r="B131" s="142">
        <f>VLOOKUP(A131,[1]Munka2!A128:B765,2,0)</f>
        <v>20</v>
      </c>
      <c r="C131" s="142" t="s">
        <v>233</v>
      </c>
      <c r="D131" s="141"/>
      <c r="E131" s="141"/>
      <c r="F131" s="141"/>
      <c r="G131" s="141"/>
      <c r="H131" s="141"/>
      <c r="I131" s="141"/>
      <c r="J131" s="141">
        <v>2</v>
      </c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</row>
    <row r="132" spans="1:24">
      <c r="A132" s="141">
        <v>5462301</v>
      </c>
      <c r="B132" s="142">
        <f>VLOOKUP(A132,[1]Munka2!A129:B766,2,0)</f>
        <v>20</v>
      </c>
      <c r="C132" s="142" t="s">
        <v>234</v>
      </c>
      <c r="D132" s="141"/>
      <c r="E132" s="141"/>
      <c r="F132" s="141"/>
      <c r="G132" s="141"/>
      <c r="H132" s="141">
        <v>2</v>
      </c>
      <c r="I132" s="141"/>
      <c r="J132" s="141"/>
      <c r="K132" s="141"/>
      <c r="L132" s="141"/>
      <c r="M132" s="141"/>
      <c r="N132" s="141">
        <v>2</v>
      </c>
      <c r="O132" s="141"/>
      <c r="P132" s="141"/>
      <c r="Q132" s="141"/>
      <c r="R132" s="141"/>
      <c r="S132" s="141"/>
      <c r="T132" s="141"/>
      <c r="U132" s="141"/>
      <c r="V132" s="141">
        <v>2</v>
      </c>
      <c r="W132" s="141"/>
      <c r="X132" s="141"/>
    </row>
    <row r="133" spans="1:24">
      <c r="A133" s="141">
        <v>5472002</v>
      </c>
      <c r="B133" s="142">
        <f>VLOOKUP(A133,[1]Munka2!A130:B767,2,0)</f>
        <v>1</v>
      </c>
      <c r="C133" s="142" t="s">
        <v>235</v>
      </c>
      <c r="D133" s="141"/>
      <c r="E133" s="141"/>
      <c r="F133" s="141"/>
      <c r="G133" s="141"/>
      <c r="H133" s="141"/>
      <c r="I133" s="141"/>
      <c r="J133" s="141"/>
      <c r="K133" s="141"/>
      <c r="L133" s="141"/>
      <c r="M133" s="141">
        <v>2</v>
      </c>
      <c r="N133" s="141"/>
      <c r="O133" s="141"/>
      <c r="P133" s="141"/>
      <c r="Q133" s="141"/>
      <c r="R133" s="141"/>
      <c r="S133" s="141"/>
      <c r="T133" s="141"/>
      <c r="U133" s="141">
        <v>2</v>
      </c>
      <c r="V133" s="141"/>
      <c r="W133" s="141"/>
      <c r="X133" s="141"/>
    </row>
    <row r="134" spans="1:24">
      <c r="A134" s="141">
        <v>5472401</v>
      </c>
      <c r="B134" s="142">
        <f>VLOOKUP(A134,[1]Munka2!A131:B768,2,0)</f>
        <v>1</v>
      </c>
      <c r="C134" s="142" t="s">
        <v>236</v>
      </c>
      <c r="D134" s="141"/>
      <c r="E134" s="141"/>
      <c r="F134" s="141"/>
      <c r="G134" s="141"/>
      <c r="H134" s="141"/>
      <c r="I134" s="141"/>
      <c r="J134" s="141">
        <v>2</v>
      </c>
      <c r="K134" s="141">
        <v>2</v>
      </c>
      <c r="L134" s="141"/>
      <c r="M134" s="141">
        <v>2</v>
      </c>
      <c r="N134" s="141"/>
      <c r="O134" s="141"/>
      <c r="P134" s="141">
        <v>2</v>
      </c>
      <c r="Q134" s="141"/>
      <c r="R134" s="141"/>
      <c r="S134" s="141"/>
      <c r="T134" s="141"/>
      <c r="U134" s="141">
        <v>2</v>
      </c>
      <c r="V134" s="141">
        <v>2</v>
      </c>
      <c r="W134" s="141">
        <v>2</v>
      </c>
      <c r="X134" s="141"/>
    </row>
    <row r="135" spans="1:24">
      <c r="A135" s="141">
        <v>5472501</v>
      </c>
      <c r="B135" s="142">
        <f>VLOOKUP(A135,[1]Munka2!A132:B769,2,0)</f>
        <v>19</v>
      </c>
      <c r="C135" s="142" t="s">
        <v>237</v>
      </c>
      <c r="D135" s="141">
        <v>2</v>
      </c>
      <c r="E135" s="141"/>
      <c r="F135" s="141">
        <v>2</v>
      </c>
      <c r="G135" s="141"/>
      <c r="H135" s="141"/>
      <c r="I135" s="141">
        <v>2</v>
      </c>
      <c r="J135" s="141">
        <v>2</v>
      </c>
      <c r="K135" s="141">
        <v>2</v>
      </c>
      <c r="L135" s="141"/>
      <c r="M135" s="141">
        <v>2</v>
      </c>
      <c r="N135" s="141">
        <v>2</v>
      </c>
      <c r="O135" s="141">
        <v>2</v>
      </c>
      <c r="P135" s="141">
        <v>2</v>
      </c>
      <c r="Q135" s="141"/>
      <c r="R135" s="141"/>
      <c r="S135" s="141"/>
      <c r="T135" s="141">
        <v>2</v>
      </c>
      <c r="U135" s="141">
        <v>2</v>
      </c>
      <c r="V135" s="141">
        <v>2</v>
      </c>
      <c r="W135" s="141">
        <v>2</v>
      </c>
      <c r="X135" s="141"/>
    </row>
    <row r="136" spans="1:24">
      <c r="A136" s="141">
        <v>5472601</v>
      </c>
      <c r="B136" s="142">
        <f>VLOOKUP(A136,[1]Munka2!A133:B770,2,0)</f>
        <v>1</v>
      </c>
      <c r="C136" s="142" t="s">
        <v>238</v>
      </c>
      <c r="D136" s="141"/>
      <c r="E136" s="141"/>
      <c r="F136" s="141"/>
      <c r="G136" s="141"/>
      <c r="H136" s="141"/>
      <c r="I136" s="141"/>
      <c r="J136" s="141">
        <v>2</v>
      </c>
      <c r="K136" s="141">
        <v>2</v>
      </c>
      <c r="L136" s="141"/>
      <c r="M136" s="141"/>
      <c r="N136" s="141"/>
      <c r="O136" s="141">
        <v>2</v>
      </c>
      <c r="P136" s="141">
        <v>2</v>
      </c>
      <c r="Q136" s="141"/>
      <c r="R136" s="141"/>
      <c r="S136" s="141"/>
      <c r="T136" s="141">
        <v>2</v>
      </c>
      <c r="U136" s="141">
        <v>2</v>
      </c>
      <c r="V136" s="141"/>
      <c r="W136" s="141"/>
      <c r="X136" s="141"/>
    </row>
    <row r="137" spans="1:24">
      <c r="A137" s="141">
        <v>5472602</v>
      </c>
      <c r="B137" s="142">
        <f>VLOOKUP(A137,[1]Munka2!A134:B771,2,0)</f>
        <v>1</v>
      </c>
      <c r="C137" s="142" t="s">
        <v>239</v>
      </c>
      <c r="D137" s="141">
        <v>2</v>
      </c>
      <c r="E137" s="141">
        <v>2</v>
      </c>
      <c r="F137" s="141">
        <v>2</v>
      </c>
      <c r="G137" s="141">
        <v>2</v>
      </c>
      <c r="H137" s="141"/>
      <c r="I137" s="141">
        <v>2</v>
      </c>
      <c r="J137" s="141">
        <v>2</v>
      </c>
      <c r="K137" s="141">
        <v>2</v>
      </c>
      <c r="L137" s="141"/>
      <c r="M137" s="141">
        <v>2</v>
      </c>
      <c r="N137" s="141"/>
      <c r="O137" s="141">
        <v>2</v>
      </c>
      <c r="P137" s="141">
        <v>2</v>
      </c>
      <c r="Q137" s="141"/>
      <c r="R137" s="141">
        <v>2</v>
      </c>
      <c r="S137" s="141">
        <v>2</v>
      </c>
      <c r="T137" s="141">
        <v>2</v>
      </c>
      <c r="U137" s="141">
        <v>2</v>
      </c>
      <c r="V137" s="141">
        <v>2</v>
      </c>
      <c r="W137" s="141"/>
      <c r="X137" s="141"/>
    </row>
    <row r="138" spans="1:24">
      <c r="A138" s="141">
        <v>5476101</v>
      </c>
      <c r="B138" s="142">
        <f>VLOOKUP(A138,[1]Munka2!A135:B772,2,0)</f>
        <v>2</v>
      </c>
      <c r="C138" s="142" t="s">
        <v>240</v>
      </c>
      <c r="D138" s="141"/>
      <c r="E138" s="141"/>
      <c r="F138" s="141"/>
      <c r="G138" s="141"/>
      <c r="H138" s="141"/>
      <c r="I138" s="141"/>
      <c r="J138" s="141"/>
      <c r="K138" s="141">
        <v>2</v>
      </c>
      <c r="L138" s="141"/>
      <c r="M138" s="141"/>
      <c r="N138" s="141"/>
      <c r="O138" s="141">
        <v>2</v>
      </c>
      <c r="P138" s="141"/>
      <c r="Q138" s="141"/>
      <c r="R138" s="141"/>
      <c r="S138" s="141"/>
      <c r="T138" s="141"/>
      <c r="U138" s="141">
        <v>2</v>
      </c>
      <c r="V138" s="141">
        <v>2</v>
      </c>
      <c r="W138" s="141"/>
      <c r="X138" s="141"/>
    </row>
    <row r="139" spans="1:24">
      <c r="A139" s="141">
        <v>5476102</v>
      </c>
      <c r="B139" s="142">
        <f>VLOOKUP(A139,[1]Munka2!A136:B773,2,0)</f>
        <v>2</v>
      </c>
      <c r="C139" s="142" t="s">
        <v>241</v>
      </c>
      <c r="D139" s="141"/>
      <c r="E139" s="141"/>
      <c r="F139" s="141"/>
      <c r="G139" s="141"/>
      <c r="H139" s="141"/>
      <c r="I139" s="141"/>
      <c r="J139" s="141"/>
      <c r="K139" s="141">
        <v>2</v>
      </c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</row>
    <row r="140" spans="1:24">
      <c r="A140" s="141">
        <v>5476201</v>
      </c>
      <c r="B140" s="142">
        <f>VLOOKUP(A140,[1]Munka2!A137:B774,2,0)</f>
        <v>2</v>
      </c>
      <c r="C140" s="142" t="s">
        <v>242</v>
      </c>
      <c r="D140" s="141"/>
      <c r="E140" s="141"/>
      <c r="F140" s="141"/>
      <c r="G140" s="141"/>
      <c r="H140" s="141"/>
      <c r="I140" s="141"/>
      <c r="J140" s="141"/>
      <c r="K140" s="141">
        <v>2</v>
      </c>
      <c r="L140" s="141"/>
      <c r="M140" s="141">
        <v>2</v>
      </c>
      <c r="N140" s="141"/>
      <c r="O140" s="141">
        <v>2</v>
      </c>
      <c r="P140" s="141"/>
      <c r="Q140" s="141"/>
      <c r="R140" s="141"/>
      <c r="S140" s="141"/>
      <c r="T140" s="141"/>
      <c r="U140" s="141"/>
      <c r="V140" s="141">
        <v>2</v>
      </c>
      <c r="W140" s="141"/>
      <c r="X140" s="141"/>
    </row>
    <row r="141" spans="1:24">
      <c r="A141" s="141">
        <v>5476202</v>
      </c>
      <c r="B141" s="142">
        <f>VLOOKUP(A141,[1]Munka2!A138:B775,2,0)</f>
        <v>2</v>
      </c>
      <c r="C141" s="142" t="s">
        <v>243</v>
      </c>
      <c r="D141" s="141"/>
      <c r="E141" s="141"/>
      <c r="F141" s="141"/>
      <c r="G141" s="141"/>
      <c r="H141" s="141"/>
      <c r="I141" s="141"/>
      <c r="J141" s="141"/>
      <c r="K141" s="141">
        <v>2</v>
      </c>
      <c r="L141" s="141"/>
      <c r="M141" s="141"/>
      <c r="N141" s="141"/>
      <c r="O141" s="141"/>
      <c r="P141" s="141"/>
      <c r="Q141" s="141"/>
      <c r="R141" s="141"/>
      <c r="S141" s="141"/>
      <c r="T141" s="141">
        <v>2</v>
      </c>
      <c r="U141" s="141"/>
      <c r="V141" s="141">
        <v>2</v>
      </c>
      <c r="W141" s="141"/>
      <c r="X141" s="141"/>
    </row>
    <row r="142" spans="1:24">
      <c r="A142" s="141">
        <v>5476203</v>
      </c>
      <c r="B142" s="142">
        <f>VLOOKUP(A142,[1]Munka2!A139:B776,2,0)</f>
        <v>2</v>
      </c>
      <c r="C142" s="142" t="s">
        <v>244</v>
      </c>
      <c r="D142" s="141"/>
      <c r="E142" s="141"/>
      <c r="F142" s="141"/>
      <c r="G142" s="141"/>
      <c r="H142" s="141"/>
      <c r="I142" s="141"/>
      <c r="J142" s="141"/>
      <c r="K142" s="141">
        <v>2</v>
      </c>
      <c r="L142" s="141"/>
      <c r="M142" s="141"/>
      <c r="N142" s="141"/>
      <c r="O142" s="141"/>
      <c r="P142" s="141"/>
      <c r="Q142" s="141"/>
      <c r="R142" s="141"/>
      <c r="S142" s="141"/>
      <c r="T142" s="141">
        <v>2</v>
      </c>
      <c r="U142" s="141"/>
      <c r="V142" s="141">
        <v>2</v>
      </c>
      <c r="W142" s="141"/>
      <c r="X142" s="141"/>
    </row>
    <row r="143" spans="1:24">
      <c r="A143" s="141">
        <v>5481001</v>
      </c>
      <c r="B143" s="142">
        <f>VLOOKUP(A143,[1]Munka2!A140:B777,2,0)</f>
        <v>19</v>
      </c>
      <c r="C143" s="142" t="s">
        <v>245</v>
      </c>
      <c r="D143" s="141">
        <v>2</v>
      </c>
      <c r="E143" s="141"/>
      <c r="F143" s="141"/>
      <c r="G143" s="141"/>
      <c r="H143" s="141"/>
      <c r="I143" s="141">
        <v>2</v>
      </c>
      <c r="J143" s="141"/>
      <c r="K143" s="141">
        <v>2</v>
      </c>
      <c r="L143" s="141"/>
      <c r="M143" s="141">
        <v>2</v>
      </c>
      <c r="N143" s="141"/>
      <c r="O143" s="141">
        <v>2</v>
      </c>
      <c r="P143" s="141">
        <v>2</v>
      </c>
      <c r="Q143" s="141"/>
      <c r="R143" s="141">
        <v>2</v>
      </c>
      <c r="S143" s="141">
        <v>2</v>
      </c>
      <c r="T143" s="141">
        <v>2</v>
      </c>
      <c r="U143" s="141">
        <v>2</v>
      </c>
      <c r="V143" s="141">
        <v>2</v>
      </c>
      <c r="W143" s="141"/>
      <c r="X143" s="141"/>
    </row>
    <row r="144" spans="1:24">
      <c r="A144" s="141">
        <v>5481201</v>
      </c>
      <c r="B144" s="142">
        <f>VLOOKUP(A144,[1]Munka2!A141:B778,2,0)</f>
        <v>18</v>
      </c>
      <c r="C144" s="142" t="s">
        <v>246</v>
      </c>
      <c r="D144" s="141"/>
      <c r="E144" s="141"/>
      <c r="F144" s="141"/>
      <c r="G144" s="141"/>
      <c r="H144" s="141"/>
      <c r="I144" s="141"/>
      <c r="J144" s="141">
        <v>2</v>
      </c>
      <c r="K144" s="141">
        <v>2</v>
      </c>
      <c r="L144" s="141"/>
      <c r="M144" s="141"/>
      <c r="N144" s="141"/>
      <c r="O144" s="141"/>
      <c r="P144" s="141"/>
      <c r="Q144" s="141"/>
      <c r="R144" s="141"/>
      <c r="S144" s="141"/>
      <c r="T144" s="141">
        <v>2</v>
      </c>
      <c r="U144" s="141"/>
      <c r="V144" s="141">
        <v>2</v>
      </c>
      <c r="W144" s="141"/>
      <c r="X144" s="141"/>
    </row>
    <row r="145" spans="1:24">
      <c r="A145" s="141">
        <v>5481202</v>
      </c>
      <c r="B145" s="142">
        <f>VLOOKUP(A145,[1]Munka2!A142:B779,2,0)</f>
        <v>18</v>
      </c>
      <c r="C145" s="142" t="s">
        <v>247</v>
      </c>
      <c r="D145" s="141"/>
      <c r="E145" s="141"/>
      <c r="F145" s="141"/>
      <c r="G145" s="141">
        <v>2</v>
      </c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>
        <v>2</v>
      </c>
      <c r="W145" s="141">
        <v>2</v>
      </c>
      <c r="X145" s="141"/>
    </row>
    <row r="146" spans="1:24">
      <c r="A146" s="141">
        <v>5481203</v>
      </c>
      <c r="B146" s="142">
        <f>VLOOKUP(A146,[1]Munka2!A143:B780,2,0)</f>
        <v>18</v>
      </c>
      <c r="C146" s="142" t="s">
        <v>248</v>
      </c>
      <c r="D146" s="141"/>
      <c r="E146" s="141"/>
      <c r="F146" s="141"/>
      <c r="G146" s="141"/>
      <c r="H146" s="141"/>
      <c r="I146" s="141"/>
      <c r="J146" s="141">
        <v>2</v>
      </c>
      <c r="K146" s="141"/>
      <c r="L146" s="141"/>
      <c r="M146" s="141"/>
      <c r="N146" s="141"/>
      <c r="O146" s="141">
        <v>2</v>
      </c>
      <c r="P146" s="141"/>
      <c r="Q146" s="141"/>
      <c r="R146" s="141"/>
      <c r="S146" s="141"/>
      <c r="T146" s="141"/>
      <c r="U146" s="141"/>
      <c r="V146" s="141"/>
      <c r="W146" s="141"/>
      <c r="X146" s="141"/>
    </row>
    <row r="147" spans="1:24">
      <c r="A147" s="141">
        <v>5481301</v>
      </c>
      <c r="B147" s="142">
        <f>VLOOKUP(A147,[1]Munka2!A144:B781,2,0)</f>
        <v>3</v>
      </c>
      <c r="C147" s="142" t="s">
        <v>249</v>
      </c>
      <c r="D147" s="141"/>
      <c r="E147" s="141"/>
      <c r="F147" s="141"/>
      <c r="G147" s="141"/>
      <c r="H147" s="141"/>
      <c r="I147" s="141"/>
      <c r="J147" s="141">
        <v>2</v>
      </c>
      <c r="K147" s="141">
        <v>2</v>
      </c>
      <c r="L147" s="141"/>
      <c r="M147" s="141">
        <v>2</v>
      </c>
      <c r="N147" s="141"/>
      <c r="O147" s="141">
        <v>2</v>
      </c>
      <c r="P147" s="141">
        <v>2</v>
      </c>
      <c r="Q147" s="141"/>
      <c r="R147" s="141">
        <v>2</v>
      </c>
      <c r="S147" s="141">
        <v>2</v>
      </c>
      <c r="T147" s="141">
        <v>2</v>
      </c>
      <c r="U147" s="141">
        <v>2</v>
      </c>
      <c r="V147" s="141">
        <v>2</v>
      </c>
      <c r="W147" s="141"/>
      <c r="X147" s="141"/>
    </row>
    <row r="148" spans="1:24">
      <c r="A148" s="141">
        <v>5481302</v>
      </c>
      <c r="B148" s="142">
        <f>VLOOKUP(A148,[1]Munka2!A145:B782,2,0)</f>
        <v>3</v>
      </c>
      <c r="C148" s="142" t="s">
        <v>250</v>
      </c>
      <c r="D148" s="141"/>
      <c r="E148" s="141"/>
      <c r="F148" s="141"/>
      <c r="G148" s="141">
        <v>2</v>
      </c>
      <c r="H148" s="141"/>
      <c r="I148" s="141"/>
      <c r="J148" s="141">
        <v>2</v>
      </c>
      <c r="K148" s="141">
        <v>2</v>
      </c>
      <c r="L148" s="141"/>
      <c r="M148" s="141">
        <v>2</v>
      </c>
      <c r="N148" s="141"/>
      <c r="O148" s="141">
        <v>2</v>
      </c>
      <c r="P148" s="141">
        <v>2</v>
      </c>
      <c r="Q148" s="141"/>
      <c r="R148" s="141"/>
      <c r="S148" s="141"/>
      <c r="T148" s="141">
        <v>2</v>
      </c>
      <c r="U148" s="141">
        <v>2</v>
      </c>
      <c r="V148" s="141">
        <v>2</v>
      </c>
      <c r="W148" s="141"/>
      <c r="X148" s="141"/>
    </row>
    <row r="149" spans="1:24">
      <c r="A149" s="141">
        <v>5484101</v>
      </c>
      <c r="B149" s="142">
        <f>VLOOKUP(A149,[1]Munka2!A146:B783,2,0)</f>
        <v>13</v>
      </c>
      <c r="C149" s="142" t="s">
        <v>251</v>
      </c>
      <c r="D149" s="141">
        <v>2</v>
      </c>
      <c r="E149" s="141">
        <v>2</v>
      </c>
      <c r="F149" s="141">
        <v>2</v>
      </c>
      <c r="G149" s="141">
        <v>2</v>
      </c>
      <c r="H149" s="141"/>
      <c r="I149" s="141">
        <v>2</v>
      </c>
      <c r="J149" s="141"/>
      <c r="K149" s="141">
        <v>2</v>
      </c>
      <c r="L149" s="141">
        <v>2</v>
      </c>
      <c r="M149" s="141">
        <v>2</v>
      </c>
      <c r="N149" s="141">
        <v>2</v>
      </c>
      <c r="O149" s="141">
        <v>2</v>
      </c>
      <c r="P149" s="141">
        <v>2</v>
      </c>
      <c r="Q149" s="141">
        <v>2</v>
      </c>
      <c r="R149" s="141">
        <v>2</v>
      </c>
      <c r="S149" s="141">
        <v>2</v>
      </c>
      <c r="T149" s="141">
        <v>2</v>
      </c>
      <c r="U149" s="141">
        <v>2</v>
      </c>
      <c r="V149" s="141">
        <v>2</v>
      </c>
      <c r="W149" s="141">
        <v>2</v>
      </c>
      <c r="X149" s="141"/>
    </row>
    <row r="150" spans="1:24">
      <c r="A150" s="141">
        <v>5484102</v>
      </c>
      <c r="B150" s="142">
        <f>VLOOKUP(A150,[1]Munka2!A147:B784,2,0)</f>
        <v>13</v>
      </c>
      <c r="C150" s="142" t="s">
        <v>252</v>
      </c>
      <c r="D150" s="141">
        <v>2</v>
      </c>
      <c r="E150" s="141"/>
      <c r="F150" s="141">
        <v>2</v>
      </c>
      <c r="G150" s="141"/>
      <c r="H150" s="141"/>
      <c r="I150" s="141"/>
      <c r="J150" s="141">
        <v>2</v>
      </c>
      <c r="K150" s="141"/>
      <c r="L150" s="141"/>
      <c r="M150" s="141">
        <v>2</v>
      </c>
      <c r="N150" s="141"/>
      <c r="O150" s="141">
        <v>2</v>
      </c>
      <c r="P150" s="141">
        <v>2</v>
      </c>
      <c r="Q150" s="141"/>
      <c r="R150" s="141"/>
      <c r="S150" s="141"/>
      <c r="T150" s="141"/>
      <c r="U150" s="141">
        <v>2</v>
      </c>
      <c r="V150" s="141"/>
      <c r="W150" s="141"/>
      <c r="X150" s="141"/>
    </row>
    <row r="151" spans="1:24">
      <c r="A151" s="141">
        <v>5484103</v>
      </c>
      <c r="B151" s="142">
        <f>VLOOKUP(A151,[1]Munka2!A148:B785,2,0)</f>
        <v>13</v>
      </c>
      <c r="C151" s="142" t="s">
        <v>253</v>
      </c>
      <c r="D151" s="141">
        <v>2</v>
      </c>
      <c r="E151" s="141">
        <v>2</v>
      </c>
      <c r="F151" s="141">
        <v>2</v>
      </c>
      <c r="G151" s="141">
        <v>2</v>
      </c>
      <c r="H151" s="141"/>
      <c r="I151" s="141">
        <v>2</v>
      </c>
      <c r="J151" s="141">
        <v>2</v>
      </c>
      <c r="K151" s="141">
        <v>2</v>
      </c>
      <c r="L151" s="141">
        <v>2</v>
      </c>
      <c r="M151" s="141">
        <v>2</v>
      </c>
      <c r="N151" s="141">
        <v>2</v>
      </c>
      <c r="O151" s="141">
        <v>2</v>
      </c>
      <c r="P151" s="141">
        <v>2</v>
      </c>
      <c r="Q151" s="141"/>
      <c r="R151" s="141">
        <v>2</v>
      </c>
      <c r="S151" s="141">
        <v>2</v>
      </c>
      <c r="T151" s="141">
        <v>2</v>
      </c>
      <c r="U151" s="141">
        <v>2</v>
      </c>
      <c r="V151" s="141">
        <v>2</v>
      </c>
      <c r="W151" s="141">
        <v>2</v>
      </c>
      <c r="X151" s="141"/>
    </row>
    <row r="152" spans="1:24">
      <c r="A152" s="141">
        <v>5484104</v>
      </c>
      <c r="B152" s="142">
        <f>VLOOKUP(A152,[1]Munka2!A149:B786,2,0)</f>
        <v>13</v>
      </c>
      <c r="C152" s="142" t="s">
        <v>254</v>
      </c>
      <c r="D152" s="141"/>
      <c r="E152" s="141"/>
      <c r="F152" s="141"/>
      <c r="G152" s="141">
        <v>2</v>
      </c>
      <c r="H152" s="141"/>
      <c r="I152" s="141"/>
      <c r="J152" s="141">
        <v>2</v>
      </c>
      <c r="K152" s="141"/>
      <c r="L152" s="141"/>
      <c r="M152" s="141"/>
      <c r="N152" s="141"/>
      <c r="O152" s="141"/>
      <c r="P152" s="141">
        <v>2</v>
      </c>
      <c r="Q152" s="141"/>
      <c r="R152" s="141"/>
      <c r="S152" s="141"/>
      <c r="T152" s="141"/>
      <c r="U152" s="141"/>
      <c r="V152" s="141"/>
      <c r="W152" s="141"/>
      <c r="X152" s="141"/>
    </row>
    <row r="153" spans="1:24">
      <c r="A153" s="141">
        <v>5484105</v>
      </c>
      <c r="B153" s="142">
        <f>VLOOKUP(A153,[1]Munka2!A150:B787,2,0)</f>
        <v>13</v>
      </c>
      <c r="C153" s="142" t="s">
        <v>255</v>
      </c>
      <c r="D153" s="141">
        <v>2</v>
      </c>
      <c r="E153" s="141"/>
      <c r="F153" s="141">
        <v>2</v>
      </c>
      <c r="G153" s="141"/>
      <c r="H153" s="141"/>
      <c r="I153" s="141"/>
      <c r="J153" s="141">
        <v>2</v>
      </c>
      <c r="K153" s="141"/>
      <c r="L153" s="141"/>
      <c r="M153" s="141">
        <v>2</v>
      </c>
      <c r="N153" s="141"/>
      <c r="O153" s="141">
        <v>2</v>
      </c>
      <c r="P153" s="141">
        <v>2</v>
      </c>
      <c r="Q153" s="141"/>
      <c r="R153" s="141">
        <v>2</v>
      </c>
      <c r="S153" s="141"/>
      <c r="T153" s="141">
        <v>2</v>
      </c>
      <c r="U153" s="141">
        <v>2</v>
      </c>
      <c r="V153" s="141">
        <v>2</v>
      </c>
      <c r="W153" s="141"/>
      <c r="X153" s="141"/>
    </row>
    <row r="154" spans="1:24">
      <c r="A154" s="141">
        <v>5484106</v>
      </c>
      <c r="B154" s="142">
        <f>VLOOKUP(A154,[1]Munka2!A151:B788,2,0)</f>
        <v>13</v>
      </c>
      <c r="C154" s="142" t="s">
        <v>256</v>
      </c>
      <c r="D154" s="141">
        <v>2</v>
      </c>
      <c r="E154" s="141"/>
      <c r="F154" s="141">
        <v>2</v>
      </c>
      <c r="G154" s="141"/>
      <c r="H154" s="141"/>
      <c r="I154" s="141"/>
      <c r="J154" s="141">
        <v>2</v>
      </c>
      <c r="K154" s="141"/>
      <c r="L154" s="141"/>
      <c r="M154" s="141">
        <v>2</v>
      </c>
      <c r="N154" s="141"/>
      <c r="O154" s="141">
        <v>2</v>
      </c>
      <c r="P154" s="141">
        <v>2</v>
      </c>
      <c r="Q154" s="141"/>
      <c r="R154" s="141">
        <v>2</v>
      </c>
      <c r="S154" s="141"/>
      <c r="T154" s="141">
        <v>2</v>
      </c>
      <c r="U154" s="141">
        <v>2</v>
      </c>
      <c r="V154" s="141">
        <v>2</v>
      </c>
      <c r="W154" s="141"/>
      <c r="X154" s="141"/>
    </row>
    <row r="155" spans="1:24">
      <c r="A155" s="141">
        <v>5484107</v>
      </c>
      <c r="B155" s="142">
        <f>VLOOKUP(A155,[1]Munka2!A152:B789,2,0)</f>
        <v>13</v>
      </c>
      <c r="C155" s="142" t="s">
        <v>257</v>
      </c>
      <c r="D155" s="141">
        <v>2</v>
      </c>
      <c r="E155" s="141">
        <v>2</v>
      </c>
      <c r="F155" s="141">
        <v>2</v>
      </c>
      <c r="G155" s="141"/>
      <c r="H155" s="141"/>
      <c r="I155" s="141"/>
      <c r="J155" s="141">
        <v>2</v>
      </c>
      <c r="K155" s="141"/>
      <c r="L155" s="141"/>
      <c r="M155" s="141">
        <v>2</v>
      </c>
      <c r="N155" s="141"/>
      <c r="O155" s="141">
        <v>2</v>
      </c>
      <c r="P155" s="141">
        <v>2</v>
      </c>
      <c r="Q155" s="141"/>
      <c r="R155" s="141">
        <v>2</v>
      </c>
      <c r="S155" s="141"/>
      <c r="T155" s="141">
        <v>2</v>
      </c>
      <c r="U155" s="141">
        <v>2</v>
      </c>
      <c r="V155" s="141">
        <v>2</v>
      </c>
      <c r="W155" s="141"/>
      <c r="X155" s="141"/>
    </row>
    <row r="156" spans="1:24">
      <c r="A156" s="141">
        <v>5484108</v>
      </c>
      <c r="B156" s="142">
        <f>VLOOKUP(A156,[1]Munka2!A153:B790,2,0)</f>
        <v>13</v>
      </c>
      <c r="C156" s="142" t="s">
        <v>258</v>
      </c>
      <c r="D156" s="141">
        <v>2</v>
      </c>
      <c r="E156" s="141"/>
      <c r="F156" s="141">
        <v>2</v>
      </c>
      <c r="G156" s="141">
        <v>2</v>
      </c>
      <c r="H156" s="141"/>
      <c r="I156" s="141">
        <v>2</v>
      </c>
      <c r="J156" s="141">
        <v>2</v>
      </c>
      <c r="K156" s="141">
        <v>2</v>
      </c>
      <c r="L156" s="141">
        <v>2</v>
      </c>
      <c r="M156" s="141">
        <v>2</v>
      </c>
      <c r="N156" s="141">
        <v>2</v>
      </c>
      <c r="O156" s="141">
        <v>2</v>
      </c>
      <c r="P156" s="141">
        <v>2</v>
      </c>
      <c r="Q156" s="141">
        <v>2</v>
      </c>
      <c r="R156" s="141">
        <v>2</v>
      </c>
      <c r="S156" s="141">
        <v>2</v>
      </c>
      <c r="T156" s="141">
        <v>2</v>
      </c>
      <c r="U156" s="141">
        <v>2</v>
      </c>
      <c r="V156" s="141">
        <v>2</v>
      </c>
      <c r="W156" s="141">
        <v>2</v>
      </c>
      <c r="X156" s="141"/>
    </row>
    <row r="157" spans="1:24">
      <c r="A157" s="141">
        <v>5485001</v>
      </c>
      <c r="B157" s="142">
        <f>VLOOKUP(A157,[1]Munka2!A154:B791,2,0)</f>
        <v>14</v>
      </c>
      <c r="C157" s="142" t="s">
        <v>259</v>
      </c>
      <c r="D157" s="141"/>
      <c r="E157" s="141"/>
      <c r="F157" s="141"/>
      <c r="G157" s="141"/>
      <c r="H157" s="141"/>
      <c r="I157" s="141"/>
      <c r="J157" s="141"/>
      <c r="K157" s="141">
        <v>2</v>
      </c>
      <c r="L157" s="141"/>
      <c r="M157" s="141"/>
      <c r="N157" s="141"/>
      <c r="O157" s="141">
        <v>2</v>
      </c>
      <c r="P157" s="141"/>
      <c r="Q157" s="141"/>
      <c r="R157" s="141"/>
      <c r="S157" s="141"/>
      <c r="T157" s="141">
        <v>2</v>
      </c>
      <c r="U157" s="141"/>
      <c r="V157" s="141">
        <v>2</v>
      </c>
      <c r="W157" s="141"/>
      <c r="X157" s="141"/>
    </row>
    <row r="158" spans="1:24">
      <c r="A158" s="141">
        <v>5485301</v>
      </c>
      <c r="B158" s="142">
        <f>VLOOKUP(A158,[1]Munka2!A155:B792,2,0)</f>
        <v>14</v>
      </c>
      <c r="C158" s="142" t="s">
        <v>260</v>
      </c>
      <c r="D158" s="141"/>
      <c r="E158" s="141"/>
      <c r="F158" s="141"/>
      <c r="G158" s="141"/>
      <c r="H158" s="141"/>
      <c r="I158" s="141"/>
      <c r="J158" s="141">
        <v>2</v>
      </c>
      <c r="K158" s="141">
        <v>2</v>
      </c>
      <c r="L158" s="141"/>
      <c r="M158" s="141"/>
      <c r="N158" s="141"/>
      <c r="O158" s="141">
        <v>2</v>
      </c>
      <c r="P158" s="141"/>
      <c r="Q158" s="141"/>
      <c r="R158" s="141"/>
      <c r="S158" s="141"/>
      <c r="T158" s="141">
        <v>2</v>
      </c>
      <c r="U158" s="141">
        <v>2</v>
      </c>
      <c r="V158" s="141"/>
      <c r="W158" s="141"/>
      <c r="X158" s="141"/>
    </row>
    <row r="159" spans="1:24">
      <c r="A159" s="141">
        <v>5486301</v>
      </c>
      <c r="B159" s="142">
        <f>VLOOKUP(A159,[1]Munka2!A156:B793,2,0)</f>
        <v>5</v>
      </c>
      <c r="C159" s="142" t="s">
        <v>261</v>
      </c>
      <c r="D159" s="141">
        <v>2</v>
      </c>
      <c r="E159" s="141">
        <v>2</v>
      </c>
      <c r="F159" s="141">
        <v>2</v>
      </c>
      <c r="G159" s="141">
        <v>2</v>
      </c>
      <c r="H159" s="141">
        <v>2</v>
      </c>
      <c r="I159" s="141"/>
      <c r="J159" s="141"/>
      <c r="K159" s="141">
        <v>2</v>
      </c>
      <c r="L159" s="141">
        <v>2</v>
      </c>
      <c r="M159" s="141">
        <v>2</v>
      </c>
      <c r="N159" s="141">
        <v>2</v>
      </c>
      <c r="O159" s="141">
        <v>2</v>
      </c>
      <c r="P159" s="141">
        <v>2</v>
      </c>
      <c r="Q159" s="141">
        <v>2</v>
      </c>
      <c r="R159" s="141">
        <v>2</v>
      </c>
      <c r="S159" s="141">
        <v>2</v>
      </c>
      <c r="T159" s="141">
        <v>2</v>
      </c>
      <c r="U159" s="141">
        <v>2</v>
      </c>
      <c r="V159" s="141">
        <v>2</v>
      </c>
      <c r="W159" s="141">
        <v>2</v>
      </c>
      <c r="X159" s="141"/>
    </row>
    <row r="160" spans="1:24">
      <c r="A160" s="141">
        <v>5552304</v>
      </c>
      <c r="B160" s="142">
        <f>VLOOKUP(A160,[1]Munka2!A157:B794,2,0)</f>
        <v>6</v>
      </c>
      <c r="C160" s="142" t="s">
        <v>262</v>
      </c>
      <c r="D160" s="141">
        <v>2</v>
      </c>
      <c r="E160" s="141"/>
      <c r="F160" s="141">
        <v>2</v>
      </c>
      <c r="G160" s="141">
        <v>2</v>
      </c>
      <c r="H160" s="141"/>
      <c r="I160" s="141">
        <v>2</v>
      </c>
      <c r="J160" s="141">
        <v>2</v>
      </c>
      <c r="K160" s="141">
        <v>2</v>
      </c>
      <c r="L160" s="141"/>
      <c r="M160" s="141">
        <v>2</v>
      </c>
      <c r="N160" s="141"/>
      <c r="O160" s="141">
        <v>2</v>
      </c>
      <c r="P160" s="141">
        <v>2</v>
      </c>
      <c r="Q160" s="141"/>
      <c r="R160" s="141">
        <v>2</v>
      </c>
      <c r="S160" s="141">
        <v>2</v>
      </c>
      <c r="T160" s="141">
        <v>2</v>
      </c>
      <c r="U160" s="141">
        <v>2</v>
      </c>
      <c r="V160" s="141">
        <v>2</v>
      </c>
      <c r="W160" s="141">
        <v>2</v>
      </c>
      <c r="X160" s="141"/>
    </row>
    <row r="161" spans="1:24">
      <c r="A161" s="141">
        <v>5552401</v>
      </c>
      <c r="B161" s="142">
        <f>VLOOKUP(A161,[1]Munka2!A158:B795,2,0)</f>
        <v>8</v>
      </c>
      <c r="C161" s="142" t="s">
        <v>263</v>
      </c>
      <c r="D161" s="141"/>
      <c r="E161" s="141"/>
      <c r="F161" s="141"/>
      <c r="G161" s="141"/>
      <c r="H161" s="141"/>
      <c r="I161" s="141"/>
      <c r="J161" s="141">
        <v>2</v>
      </c>
      <c r="K161" s="141">
        <v>2</v>
      </c>
      <c r="L161" s="141"/>
      <c r="M161" s="141">
        <v>2</v>
      </c>
      <c r="N161" s="141"/>
      <c r="O161" s="141">
        <v>2</v>
      </c>
      <c r="P161" s="141">
        <v>2</v>
      </c>
      <c r="Q161" s="141"/>
      <c r="R161" s="141">
        <v>2</v>
      </c>
      <c r="S161" s="141">
        <v>2</v>
      </c>
      <c r="T161" s="141">
        <v>2</v>
      </c>
      <c r="U161" s="141">
        <v>2</v>
      </c>
      <c r="V161" s="141">
        <v>2</v>
      </c>
      <c r="W161" s="141"/>
      <c r="X161" s="141"/>
    </row>
    <row r="162" spans="1:24">
      <c r="A162" s="141">
        <v>5552402</v>
      </c>
      <c r="B162" s="142">
        <f>VLOOKUP(A162,[1]Munka2!A159:B796,2,0)</f>
        <v>8</v>
      </c>
      <c r="C162" s="142" t="s">
        <v>264</v>
      </c>
      <c r="D162" s="141"/>
      <c r="E162" s="141">
        <v>2</v>
      </c>
      <c r="F162" s="141"/>
      <c r="G162" s="141">
        <v>2</v>
      </c>
      <c r="H162" s="141"/>
      <c r="I162" s="141"/>
      <c r="J162" s="141">
        <v>2</v>
      </c>
      <c r="K162" s="141">
        <v>2</v>
      </c>
      <c r="L162" s="141"/>
      <c r="M162" s="141">
        <v>2</v>
      </c>
      <c r="N162" s="141"/>
      <c r="O162" s="141">
        <v>2</v>
      </c>
      <c r="P162" s="141">
        <v>2</v>
      </c>
      <c r="Q162" s="141"/>
      <c r="R162" s="141">
        <v>2</v>
      </c>
      <c r="S162" s="141">
        <v>2</v>
      </c>
      <c r="T162" s="141">
        <v>2</v>
      </c>
      <c r="U162" s="141">
        <v>2</v>
      </c>
      <c r="V162" s="141">
        <v>2</v>
      </c>
      <c r="W162" s="141"/>
      <c r="X162" s="141"/>
    </row>
    <row r="163" spans="1:24">
      <c r="A163" s="141">
        <v>5552403</v>
      </c>
      <c r="B163" s="142">
        <f>VLOOKUP(A163,[1]Munka2!A160:B797,2,0)</f>
        <v>8</v>
      </c>
      <c r="C163" s="142" t="s">
        <v>265</v>
      </c>
      <c r="D163" s="141"/>
      <c r="E163" s="141"/>
      <c r="F163" s="141"/>
      <c r="G163" s="141">
        <v>2</v>
      </c>
      <c r="H163" s="141"/>
      <c r="I163" s="141"/>
      <c r="J163" s="141">
        <v>2</v>
      </c>
      <c r="K163" s="141">
        <v>2</v>
      </c>
      <c r="L163" s="141"/>
      <c r="M163" s="141">
        <v>2</v>
      </c>
      <c r="N163" s="141"/>
      <c r="O163" s="141">
        <v>2</v>
      </c>
      <c r="P163" s="141">
        <v>2</v>
      </c>
      <c r="Q163" s="141"/>
      <c r="R163" s="141"/>
      <c r="S163" s="141"/>
      <c r="T163" s="141">
        <v>2</v>
      </c>
      <c r="U163" s="141"/>
      <c r="V163" s="141">
        <v>2</v>
      </c>
      <c r="W163" s="141">
        <v>2</v>
      </c>
      <c r="X163" s="141"/>
    </row>
    <row r="164" spans="1:24">
      <c r="A164" s="141">
        <v>5552404</v>
      </c>
      <c r="B164" s="142">
        <f>VLOOKUP(A164,[1]Munka2!A161:B798,2,0)</f>
        <v>8</v>
      </c>
      <c r="C164" s="142" t="s">
        <v>266</v>
      </c>
      <c r="D164" s="141">
        <v>2</v>
      </c>
      <c r="E164" s="141">
        <v>2</v>
      </c>
      <c r="F164" s="141">
        <v>2</v>
      </c>
      <c r="G164" s="141"/>
      <c r="H164" s="141"/>
      <c r="I164" s="141">
        <v>2</v>
      </c>
      <c r="J164" s="141">
        <v>2</v>
      </c>
      <c r="K164" s="141">
        <v>2</v>
      </c>
      <c r="L164" s="141"/>
      <c r="M164" s="141">
        <v>2</v>
      </c>
      <c r="N164" s="141"/>
      <c r="O164" s="141">
        <v>2</v>
      </c>
      <c r="P164" s="141"/>
      <c r="Q164" s="141"/>
      <c r="R164" s="141">
        <v>2</v>
      </c>
      <c r="S164" s="141">
        <v>2</v>
      </c>
      <c r="T164" s="141">
        <v>2</v>
      </c>
      <c r="U164" s="141">
        <v>2</v>
      </c>
      <c r="V164" s="141">
        <v>2</v>
      </c>
      <c r="W164" s="141"/>
      <c r="X164" s="141"/>
    </row>
    <row r="165" spans="1:24">
      <c r="A165" s="141">
        <v>5552503</v>
      </c>
      <c r="B165" s="142">
        <f>VLOOKUP(A165,[1]Munka2!A162:B799,2,0)</f>
        <v>13</v>
      </c>
      <c r="C165" s="142" t="s">
        <v>267</v>
      </c>
      <c r="D165" s="141">
        <v>2</v>
      </c>
      <c r="E165" s="141">
        <v>2</v>
      </c>
      <c r="F165" s="141">
        <v>2</v>
      </c>
      <c r="G165" s="141">
        <v>2</v>
      </c>
      <c r="H165" s="141"/>
      <c r="I165" s="141">
        <v>2</v>
      </c>
      <c r="J165" s="141">
        <v>2</v>
      </c>
      <c r="K165" s="141"/>
      <c r="L165" s="141"/>
      <c r="M165" s="141">
        <v>2</v>
      </c>
      <c r="N165" s="141"/>
      <c r="O165" s="141">
        <v>2</v>
      </c>
      <c r="P165" s="141">
        <v>2</v>
      </c>
      <c r="Q165" s="141"/>
      <c r="R165" s="141">
        <v>2</v>
      </c>
      <c r="S165" s="141"/>
      <c r="T165" s="141">
        <v>2</v>
      </c>
      <c r="U165" s="141">
        <v>2</v>
      </c>
      <c r="V165" s="141">
        <v>2</v>
      </c>
      <c r="W165" s="141"/>
      <c r="X165" s="141"/>
    </row>
    <row r="166" spans="1:24">
      <c r="A166" s="141">
        <v>5554101</v>
      </c>
      <c r="B166" s="142">
        <f>VLOOKUP(A166,[1]Munka2!A163:B800,2,0)</f>
        <v>21</v>
      </c>
      <c r="C166" s="142" t="s">
        <v>268</v>
      </c>
      <c r="D166" s="141"/>
      <c r="E166" s="141"/>
      <c r="F166" s="141">
        <v>2</v>
      </c>
      <c r="G166" s="141"/>
      <c r="H166" s="141"/>
      <c r="I166" s="141"/>
      <c r="J166" s="141">
        <v>2</v>
      </c>
      <c r="K166" s="141">
        <v>2</v>
      </c>
      <c r="L166" s="141"/>
      <c r="M166" s="141"/>
      <c r="N166" s="141"/>
      <c r="O166" s="141">
        <v>2</v>
      </c>
      <c r="P166" s="141">
        <v>2</v>
      </c>
      <c r="Q166" s="141"/>
      <c r="R166" s="141"/>
      <c r="S166" s="141"/>
      <c r="T166" s="141"/>
      <c r="U166" s="141"/>
      <c r="V166" s="141">
        <v>2</v>
      </c>
      <c r="W166" s="141"/>
      <c r="X166" s="141"/>
    </row>
    <row r="167" spans="1:24">
      <c r="A167" s="141">
        <v>5554102</v>
      </c>
      <c r="B167" s="142">
        <f>VLOOKUP(A167,[1]Munka2!A164:B801,2,0)</f>
        <v>21</v>
      </c>
      <c r="C167" s="142" t="s">
        <v>269</v>
      </c>
      <c r="D167" s="141">
        <v>2</v>
      </c>
      <c r="E167" s="141"/>
      <c r="F167" s="141">
        <v>2</v>
      </c>
      <c r="G167" s="141"/>
      <c r="H167" s="141"/>
      <c r="I167" s="141">
        <v>2</v>
      </c>
      <c r="J167" s="141"/>
      <c r="K167" s="141">
        <v>2</v>
      </c>
      <c r="L167" s="141"/>
      <c r="M167" s="141"/>
      <c r="N167" s="141"/>
      <c r="O167" s="141">
        <v>2</v>
      </c>
      <c r="P167" s="141">
        <v>2</v>
      </c>
      <c r="Q167" s="141"/>
      <c r="R167" s="141"/>
      <c r="S167" s="141"/>
      <c r="T167" s="141"/>
      <c r="U167" s="141">
        <v>2</v>
      </c>
      <c r="V167" s="141">
        <v>2</v>
      </c>
      <c r="W167" s="141"/>
      <c r="X167" s="141"/>
    </row>
    <row r="168" spans="1:24">
      <c r="A168" s="141">
        <v>5554103</v>
      </c>
      <c r="B168" s="142">
        <f>VLOOKUP(A168,[1]Munka2!A165:B802,2,0)</f>
        <v>21</v>
      </c>
      <c r="C168" s="142" t="s">
        <v>270</v>
      </c>
      <c r="D168" s="141">
        <v>2</v>
      </c>
      <c r="E168" s="141"/>
      <c r="F168" s="141">
        <v>2</v>
      </c>
      <c r="G168" s="141"/>
      <c r="H168" s="141"/>
      <c r="I168" s="141">
        <v>2</v>
      </c>
      <c r="J168" s="141">
        <v>2</v>
      </c>
      <c r="K168" s="141">
        <v>2</v>
      </c>
      <c r="L168" s="141"/>
      <c r="M168" s="141"/>
      <c r="N168" s="141">
        <v>2</v>
      </c>
      <c r="O168" s="141">
        <v>2</v>
      </c>
      <c r="P168" s="141">
        <v>2</v>
      </c>
      <c r="Q168" s="141"/>
      <c r="R168" s="141"/>
      <c r="S168" s="141"/>
      <c r="T168" s="141"/>
      <c r="U168" s="141">
        <v>2</v>
      </c>
      <c r="V168" s="141">
        <v>2</v>
      </c>
      <c r="W168" s="141"/>
      <c r="X168" s="141"/>
    </row>
    <row r="169" spans="1:24">
      <c r="A169" s="141">
        <v>5554104</v>
      </c>
      <c r="B169" s="142">
        <f>VLOOKUP(A169,[1]Munka2!A166:B803,2,0)</f>
        <v>21</v>
      </c>
      <c r="C169" s="142" t="s">
        <v>271</v>
      </c>
      <c r="D169" s="141"/>
      <c r="E169" s="141"/>
      <c r="F169" s="141"/>
      <c r="G169" s="141">
        <v>2</v>
      </c>
      <c r="H169" s="141"/>
      <c r="I169" s="141"/>
      <c r="J169" s="141">
        <v>2</v>
      </c>
      <c r="K169" s="141"/>
      <c r="L169" s="141"/>
      <c r="M169" s="141"/>
      <c r="N169" s="141"/>
      <c r="O169" s="141">
        <v>2</v>
      </c>
      <c r="P169" s="141">
        <v>2</v>
      </c>
      <c r="Q169" s="141"/>
      <c r="R169" s="141"/>
      <c r="S169" s="141"/>
      <c r="T169" s="141"/>
      <c r="U169" s="141"/>
      <c r="V169" s="141"/>
      <c r="W169" s="141"/>
      <c r="X169" s="141"/>
    </row>
    <row r="170" spans="1:24">
      <c r="A170" s="141">
        <v>5554105</v>
      </c>
      <c r="B170" s="142">
        <f>VLOOKUP(A170,[1]Munka2!A167:B804,2,0)</f>
        <v>21</v>
      </c>
      <c r="C170" s="142" t="s">
        <v>272</v>
      </c>
      <c r="D170" s="141"/>
      <c r="E170" s="141"/>
      <c r="F170" s="141"/>
      <c r="G170" s="141"/>
      <c r="H170" s="141">
        <v>2</v>
      </c>
      <c r="I170" s="141"/>
      <c r="J170" s="141">
        <v>2</v>
      </c>
      <c r="K170" s="141">
        <v>2</v>
      </c>
      <c r="L170" s="141"/>
      <c r="M170" s="141">
        <v>2</v>
      </c>
      <c r="N170" s="141"/>
      <c r="O170" s="141">
        <v>2</v>
      </c>
      <c r="P170" s="141">
        <v>2</v>
      </c>
      <c r="Q170" s="141"/>
      <c r="R170" s="141"/>
      <c r="S170" s="141"/>
      <c r="T170" s="141">
        <v>2</v>
      </c>
      <c r="U170" s="141">
        <v>2</v>
      </c>
      <c r="V170" s="141">
        <v>2</v>
      </c>
      <c r="W170" s="141"/>
      <c r="X170" s="141"/>
    </row>
    <row r="171" spans="1:24">
      <c r="A171" s="141">
        <v>5554106</v>
      </c>
      <c r="B171" s="142">
        <f>VLOOKUP(A171,[1]Munka2!A168:B805,2,0)</f>
        <v>21</v>
      </c>
      <c r="C171" s="142" t="s">
        <v>273</v>
      </c>
      <c r="D171" s="141"/>
      <c r="E171" s="141"/>
      <c r="F171" s="141"/>
      <c r="G171" s="141"/>
      <c r="H171" s="141"/>
      <c r="I171" s="141"/>
      <c r="J171" s="141">
        <v>2</v>
      </c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</row>
    <row r="172" spans="1:24">
      <c r="A172" s="141">
        <v>5554107</v>
      </c>
      <c r="B172" s="142">
        <f>VLOOKUP(A172,[1]Munka2!A169:B806,2,0)</f>
        <v>21</v>
      </c>
      <c r="C172" s="142" t="s">
        <v>274</v>
      </c>
      <c r="D172" s="141"/>
      <c r="E172" s="141"/>
      <c r="F172" s="141"/>
      <c r="G172" s="141"/>
      <c r="H172" s="141"/>
      <c r="I172" s="141"/>
      <c r="J172" s="141">
        <v>2</v>
      </c>
      <c r="K172" s="141"/>
      <c r="L172" s="141"/>
      <c r="M172" s="141"/>
      <c r="N172" s="141"/>
      <c r="O172" s="141">
        <v>2</v>
      </c>
      <c r="P172" s="141">
        <v>2</v>
      </c>
      <c r="Q172" s="141"/>
      <c r="R172" s="141"/>
      <c r="S172" s="141"/>
      <c r="T172" s="141"/>
      <c r="U172" s="141">
        <v>2</v>
      </c>
      <c r="V172" s="141">
        <v>2</v>
      </c>
      <c r="W172" s="141"/>
      <c r="X172" s="141"/>
    </row>
    <row r="173" spans="1:24">
      <c r="A173" s="141">
        <v>5554108</v>
      </c>
      <c r="B173" s="142">
        <f>VLOOKUP(A173,[1]Munka2!A170:B807,2,0)</f>
        <v>21</v>
      </c>
      <c r="C173" s="142" t="s">
        <v>275</v>
      </c>
      <c r="D173" s="141">
        <v>2</v>
      </c>
      <c r="E173" s="141"/>
      <c r="F173" s="141"/>
      <c r="G173" s="141"/>
      <c r="H173" s="141"/>
      <c r="I173" s="141"/>
      <c r="J173" s="141">
        <v>2</v>
      </c>
      <c r="K173" s="141"/>
      <c r="L173" s="141"/>
      <c r="M173" s="141"/>
      <c r="N173" s="141"/>
      <c r="O173" s="141">
        <v>2</v>
      </c>
      <c r="P173" s="141">
        <v>2</v>
      </c>
      <c r="Q173" s="141"/>
      <c r="R173" s="141"/>
      <c r="S173" s="141"/>
      <c r="T173" s="141"/>
      <c r="U173" s="141">
        <v>2</v>
      </c>
      <c r="V173" s="141">
        <v>2</v>
      </c>
      <c r="W173" s="141"/>
      <c r="X173" s="141"/>
    </row>
    <row r="174" spans="1:24">
      <c r="A174" s="141">
        <v>5558103</v>
      </c>
      <c r="B174" s="142">
        <f>VLOOKUP(A174,[1]Munka2!A171:B808,2,0)</f>
        <v>20</v>
      </c>
      <c r="C174" s="142" t="s">
        <v>276</v>
      </c>
      <c r="D174" s="141">
        <v>2</v>
      </c>
      <c r="E174" s="141"/>
      <c r="F174" s="141">
        <v>2</v>
      </c>
      <c r="G174" s="141"/>
      <c r="H174" s="141"/>
      <c r="I174" s="141">
        <v>2</v>
      </c>
      <c r="J174" s="141"/>
      <c r="K174" s="141">
        <v>2</v>
      </c>
      <c r="L174" s="141">
        <v>2</v>
      </c>
      <c r="M174" s="141">
        <v>2</v>
      </c>
      <c r="N174" s="141">
        <v>2</v>
      </c>
      <c r="O174" s="141">
        <v>2</v>
      </c>
      <c r="P174" s="141">
        <v>2</v>
      </c>
      <c r="Q174" s="141">
        <v>2</v>
      </c>
      <c r="R174" s="141">
        <v>2</v>
      </c>
      <c r="S174" s="141">
        <v>2</v>
      </c>
      <c r="T174" s="141"/>
      <c r="U174" s="141">
        <v>2</v>
      </c>
      <c r="V174" s="141">
        <v>2</v>
      </c>
      <c r="W174" s="141">
        <v>2</v>
      </c>
      <c r="X174" s="141"/>
    </row>
    <row r="175" spans="1:24">
      <c r="A175" s="141">
        <v>5558104</v>
      </c>
      <c r="B175" s="142">
        <f>VLOOKUP(A175,[1]Munka2!A172:B809,2,0)</f>
        <v>20</v>
      </c>
      <c r="C175" s="142" t="s">
        <v>277</v>
      </c>
      <c r="D175" s="141">
        <v>2</v>
      </c>
      <c r="E175" s="141"/>
      <c r="F175" s="141">
        <v>2</v>
      </c>
      <c r="G175" s="141"/>
      <c r="H175" s="141"/>
      <c r="I175" s="141">
        <v>2</v>
      </c>
      <c r="J175" s="141"/>
      <c r="K175" s="141"/>
      <c r="L175" s="141">
        <v>2</v>
      </c>
      <c r="M175" s="141">
        <v>2</v>
      </c>
      <c r="N175" s="141">
        <v>2</v>
      </c>
      <c r="O175" s="141"/>
      <c r="P175" s="141"/>
      <c r="Q175" s="141"/>
      <c r="R175" s="141"/>
      <c r="S175" s="141"/>
      <c r="T175" s="141"/>
      <c r="U175" s="141">
        <v>2</v>
      </c>
      <c r="V175" s="141">
        <v>2</v>
      </c>
      <c r="W175" s="141">
        <v>2</v>
      </c>
      <c r="X175" s="141"/>
    </row>
    <row r="176" spans="1:24">
      <c r="A176" s="141">
        <v>5558201</v>
      </c>
      <c r="B176" s="142">
        <f>VLOOKUP(A176,[1]Munka2!A173:B810,2,0)</f>
        <v>5</v>
      </c>
      <c r="C176" s="142" t="s">
        <v>278</v>
      </c>
      <c r="D176" s="141"/>
      <c r="E176" s="141"/>
      <c r="F176" s="141"/>
      <c r="G176" s="141">
        <v>2</v>
      </c>
      <c r="H176" s="141"/>
      <c r="I176" s="141"/>
      <c r="J176" s="141"/>
      <c r="K176" s="141">
        <v>2</v>
      </c>
      <c r="L176" s="141"/>
      <c r="M176" s="141">
        <v>2</v>
      </c>
      <c r="N176" s="141"/>
      <c r="O176" s="141">
        <v>2</v>
      </c>
      <c r="P176" s="141">
        <v>2</v>
      </c>
      <c r="Q176" s="141"/>
      <c r="R176" s="141"/>
      <c r="S176" s="141"/>
      <c r="T176" s="141">
        <v>2</v>
      </c>
      <c r="U176" s="141"/>
      <c r="V176" s="141">
        <v>2</v>
      </c>
      <c r="W176" s="141"/>
      <c r="X176" s="141"/>
    </row>
    <row r="177" spans="1:24">
      <c r="A177" s="141">
        <v>5558202</v>
      </c>
      <c r="B177" s="142">
        <f>VLOOKUP(A177,[1]Munka2!A174:B811,2,0)</f>
        <v>9</v>
      </c>
      <c r="C177" s="142" t="s">
        <v>279</v>
      </c>
      <c r="D177" s="141"/>
      <c r="E177" s="141"/>
      <c r="F177" s="141"/>
      <c r="G177" s="141">
        <v>2</v>
      </c>
      <c r="H177" s="141"/>
      <c r="I177" s="141"/>
      <c r="J177" s="141">
        <v>2</v>
      </c>
      <c r="K177" s="141"/>
      <c r="L177" s="141"/>
      <c r="M177" s="141">
        <v>2</v>
      </c>
      <c r="N177" s="141"/>
      <c r="O177" s="141">
        <v>2</v>
      </c>
      <c r="P177" s="141">
        <v>2</v>
      </c>
      <c r="Q177" s="141"/>
      <c r="R177" s="141"/>
      <c r="S177" s="141"/>
      <c r="T177" s="141">
        <v>2</v>
      </c>
      <c r="U177" s="141"/>
      <c r="V177" s="141">
        <v>2</v>
      </c>
      <c r="W177" s="141"/>
      <c r="X177" s="141"/>
    </row>
    <row r="178" spans="1:24">
      <c r="A178" s="141">
        <v>5558203</v>
      </c>
      <c r="B178" s="142">
        <f>VLOOKUP(A178,[1]Munka2!A175:B812,2,0)</f>
        <v>9</v>
      </c>
      <c r="C178" s="142" t="s">
        <v>280</v>
      </c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>
        <v>2</v>
      </c>
      <c r="P178" s="141">
        <v>2</v>
      </c>
      <c r="Q178" s="141"/>
      <c r="R178" s="141"/>
      <c r="S178" s="141"/>
      <c r="T178" s="141"/>
      <c r="U178" s="141">
        <v>2</v>
      </c>
      <c r="V178" s="141"/>
      <c r="W178" s="141"/>
      <c r="X178" s="141"/>
    </row>
    <row r="179" spans="1:24">
      <c r="A179" s="141">
        <v>5562101</v>
      </c>
      <c r="B179" s="142">
        <f>VLOOKUP(A179,[1]Munka2!A176:B813,2,0)</f>
        <v>20</v>
      </c>
      <c r="C179" s="142" t="s">
        <v>281</v>
      </c>
      <c r="D179" s="141"/>
      <c r="E179" s="141"/>
      <c r="F179" s="141"/>
      <c r="G179" s="141">
        <v>2</v>
      </c>
      <c r="H179" s="141"/>
      <c r="I179" s="141"/>
      <c r="J179" s="141"/>
      <c r="K179" s="141">
        <v>2</v>
      </c>
      <c r="L179" s="141"/>
      <c r="M179" s="141">
        <v>2</v>
      </c>
      <c r="N179" s="141"/>
      <c r="O179" s="141">
        <v>2</v>
      </c>
      <c r="P179" s="141">
        <v>2</v>
      </c>
      <c r="Q179" s="141"/>
      <c r="R179" s="141"/>
      <c r="S179" s="141"/>
      <c r="T179" s="141"/>
      <c r="U179" s="141">
        <v>2</v>
      </c>
      <c r="V179" s="141">
        <v>2</v>
      </c>
      <c r="W179" s="141"/>
      <c r="X179" s="141"/>
    </row>
    <row r="180" spans="1:24">
      <c r="A180" s="141">
        <v>5562102</v>
      </c>
      <c r="B180" s="142">
        <f>VLOOKUP(A180,[1]Munka2!A177:B814,2,0)</f>
        <v>20</v>
      </c>
      <c r="C180" s="142" t="s">
        <v>282</v>
      </c>
      <c r="D180" s="141"/>
      <c r="E180" s="141"/>
      <c r="F180" s="141"/>
      <c r="G180" s="141"/>
      <c r="H180" s="141"/>
      <c r="I180" s="141"/>
      <c r="J180" s="141">
        <v>2</v>
      </c>
      <c r="K180" s="141">
        <v>2</v>
      </c>
      <c r="L180" s="141"/>
      <c r="M180" s="141"/>
      <c r="N180" s="141"/>
      <c r="O180" s="141">
        <v>2</v>
      </c>
      <c r="P180" s="141">
        <v>2</v>
      </c>
      <c r="Q180" s="141"/>
      <c r="R180" s="141"/>
      <c r="S180" s="141"/>
      <c r="T180" s="141"/>
      <c r="U180" s="141"/>
      <c r="V180" s="141">
        <v>2</v>
      </c>
      <c r="W180" s="141"/>
      <c r="X180" s="141"/>
    </row>
    <row r="181" spans="1:24">
      <c r="A181" s="141">
        <v>5562201</v>
      </c>
      <c r="B181" s="142">
        <f>VLOOKUP(A181,[1]Munka2!A178:B815,2,0)</f>
        <v>20</v>
      </c>
      <c r="C181" s="142" t="s">
        <v>283</v>
      </c>
      <c r="D181" s="141"/>
      <c r="E181" s="141"/>
      <c r="F181" s="141">
        <v>2</v>
      </c>
      <c r="G181" s="141">
        <v>2</v>
      </c>
      <c r="H181" s="141"/>
      <c r="I181" s="141"/>
      <c r="J181" s="141">
        <v>2</v>
      </c>
      <c r="K181" s="141"/>
      <c r="L181" s="141"/>
      <c r="M181" s="141"/>
      <c r="N181" s="141"/>
      <c r="O181" s="141">
        <v>2</v>
      </c>
      <c r="P181" s="141"/>
      <c r="Q181" s="141"/>
      <c r="R181" s="141"/>
      <c r="S181" s="141"/>
      <c r="T181" s="141"/>
      <c r="U181" s="141"/>
      <c r="V181" s="141"/>
      <c r="W181" s="141"/>
      <c r="X181" s="141"/>
    </row>
    <row r="182" spans="1:24">
      <c r="A182" s="141">
        <v>5572003</v>
      </c>
      <c r="B182" s="142">
        <f>VLOOKUP(A182,[1]Munka2!A179:B816,2,0)</f>
        <v>1</v>
      </c>
      <c r="C182" s="142" t="s">
        <v>284</v>
      </c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>
        <v>2</v>
      </c>
      <c r="Q182" s="141"/>
      <c r="R182" s="141"/>
      <c r="S182" s="141"/>
      <c r="T182" s="141"/>
      <c r="U182" s="141"/>
      <c r="V182" s="141"/>
      <c r="W182" s="141"/>
      <c r="X182" s="141"/>
    </row>
    <row r="183" spans="1:24">
      <c r="A183" s="141">
        <v>5572401</v>
      </c>
      <c r="B183" s="142">
        <f>VLOOKUP(A183,[1]Munka2!A180:B817,2,0)</f>
        <v>1</v>
      </c>
      <c r="C183" s="142" t="s">
        <v>285</v>
      </c>
      <c r="D183" s="141">
        <v>2</v>
      </c>
      <c r="E183" s="141"/>
      <c r="F183" s="141">
        <v>2</v>
      </c>
      <c r="G183" s="141"/>
      <c r="H183" s="141"/>
      <c r="I183" s="141"/>
      <c r="J183" s="141">
        <v>2</v>
      </c>
      <c r="K183" s="141">
        <v>2</v>
      </c>
      <c r="L183" s="141"/>
      <c r="M183" s="141">
        <v>2</v>
      </c>
      <c r="N183" s="141"/>
      <c r="O183" s="141">
        <v>2</v>
      </c>
      <c r="P183" s="141">
        <v>2</v>
      </c>
      <c r="Q183" s="141"/>
      <c r="R183" s="141"/>
      <c r="S183" s="141"/>
      <c r="T183" s="141"/>
      <c r="U183" s="141">
        <v>2</v>
      </c>
      <c r="V183" s="141">
        <v>2</v>
      </c>
      <c r="W183" s="141">
        <v>2</v>
      </c>
      <c r="X183" s="141"/>
    </row>
    <row r="184" spans="1:24">
      <c r="A184" s="141">
        <v>5572511</v>
      </c>
      <c r="B184" s="142">
        <f>VLOOKUP(A184,[1]Munka2!A181:B818,2,0)</f>
        <v>1</v>
      </c>
      <c r="C184" s="142" t="s">
        <v>286</v>
      </c>
      <c r="D184" s="141">
        <v>2</v>
      </c>
      <c r="E184" s="141">
        <v>2</v>
      </c>
      <c r="F184" s="141">
        <v>2</v>
      </c>
      <c r="G184" s="141"/>
      <c r="H184" s="141"/>
      <c r="I184" s="141"/>
      <c r="J184" s="141">
        <v>2</v>
      </c>
      <c r="K184" s="141">
        <v>2</v>
      </c>
      <c r="L184" s="141"/>
      <c r="M184" s="141">
        <v>2</v>
      </c>
      <c r="N184" s="141">
        <v>2</v>
      </c>
      <c r="O184" s="141">
        <v>2</v>
      </c>
      <c r="P184" s="141">
        <v>2</v>
      </c>
      <c r="Q184" s="141"/>
      <c r="R184" s="141"/>
      <c r="S184" s="141">
        <v>2</v>
      </c>
      <c r="T184" s="141"/>
      <c r="U184" s="141">
        <v>2</v>
      </c>
      <c r="V184" s="141">
        <v>2</v>
      </c>
      <c r="W184" s="141">
        <v>2</v>
      </c>
      <c r="X184" s="141"/>
    </row>
    <row r="185" spans="1:24">
      <c r="A185" s="141">
        <v>5576201</v>
      </c>
      <c r="B185" s="142">
        <f>VLOOKUP(A185,[1]Munka2!A182:B819,2,0)</f>
        <v>2</v>
      </c>
      <c r="C185" s="142" t="s">
        <v>287</v>
      </c>
      <c r="D185" s="141">
        <v>2</v>
      </c>
      <c r="E185" s="141"/>
      <c r="F185" s="141">
        <v>2</v>
      </c>
      <c r="G185" s="141">
        <v>2</v>
      </c>
      <c r="H185" s="141"/>
      <c r="I185" s="141">
        <v>2</v>
      </c>
      <c r="J185" s="141">
        <v>2</v>
      </c>
      <c r="K185" s="141">
        <v>2</v>
      </c>
      <c r="L185" s="141"/>
      <c r="M185" s="141">
        <v>2</v>
      </c>
      <c r="N185" s="141"/>
      <c r="O185" s="141">
        <v>2</v>
      </c>
      <c r="P185" s="141"/>
      <c r="Q185" s="141"/>
      <c r="R185" s="141"/>
      <c r="S185" s="141"/>
      <c r="T185" s="141">
        <v>2</v>
      </c>
      <c r="U185" s="141">
        <v>2</v>
      </c>
      <c r="V185" s="141">
        <v>2</v>
      </c>
      <c r="W185" s="141"/>
      <c r="X185" s="141"/>
    </row>
    <row r="186" spans="1:24">
      <c r="A186" s="141">
        <v>5576202</v>
      </c>
      <c r="B186" s="142">
        <f>VLOOKUP(A186,[1]Munka2!A183:B820,2,0)</f>
        <v>2</v>
      </c>
      <c r="C186" s="142" t="s">
        <v>288</v>
      </c>
      <c r="D186" s="141"/>
      <c r="E186" s="141"/>
      <c r="F186" s="141"/>
      <c r="G186" s="141"/>
      <c r="H186" s="141"/>
      <c r="I186" s="141"/>
      <c r="J186" s="141"/>
      <c r="K186" s="141">
        <v>2</v>
      </c>
      <c r="L186" s="141"/>
      <c r="M186" s="141">
        <v>2</v>
      </c>
      <c r="N186" s="141"/>
      <c r="O186" s="141"/>
      <c r="P186" s="141"/>
      <c r="Q186" s="141"/>
      <c r="R186" s="141"/>
      <c r="S186" s="141"/>
      <c r="T186" s="141"/>
      <c r="U186" s="141"/>
      <c r="V186" s="141">
        <v>2</v>
      </c>
      <c r="W186" s="141"/>
      <c r="X186" s="141"/>
    </row>
    <row r="187" spans="1:24">
      <c r="A187" s="141">
        <v>5576203</v>
      </c>
      <c r="B187" s="142">
        <f>VLOOKUP(A187,[1]Munka2!A184:B821,2,0)</f>
        <v>2</v>
      </c>
      <c r="C187" s="142" t="s">
        <v>289</v>
      </c>
      <c r="D187" s="141"/>
      <c r="E187" s="141"/>
      <c r="F187" s="141"/>
      <c r="G187" s="141"/>
      <c r="H187" s="141"/>
      <c r="I187" s="141"/>
      <c r="J187" s="141">
        <v>2</v>
      </c>
      <c r="K187" s="141">
        <v>2</v>
      </c>
      <c r="L187" s="141"/>
      <c r="M187" s="141"/>
      <c r="N187" s="141"/>
      <c r="O187" s="141">
        <v>2</v>
      </c>
      <c r="P187" s="141"/>
      <c r="Q187" s="141"/>
      <c r="R187" s="141"/>
      <c r="S187" s="141"/>
      <c r="T187" s="141"/>
      <c r="U187" s="141"/>
      <c r="V187" s="141"/>
      <c r="W187" s="141"/>
      <c r="X187" s="141"/>
    </row>
    <row r="188" spans="1:24">
      <c r="A188" s="141">
        <v>5576204</v>
      </c>
      <c r="B188" s="142">
        <f>VLOOKUP(A188,[1]Munka2!A185:B822,2,0)</f>
        <v>2</v>
      </c>
      <c r="C188" s="142" t="s">
        <v>290</v>
      </c>
      <c r="D188" s="141"/>
      <c r="E188" s="141"/>
      <c r="F188" s="141"/>
      <c r="G188" s="141">
        <v>2</v>
      </c>
      <c r="H188" s="141"/>
      <c r="I188" s="141"/>
      <c r="J188" s="141"/>
      <c r="K188" s="141">
        <v>2</v>
      </c>
      <c r="L188" s="141"/>
      <c r="M188" s="141">
        <v>2</v>
      </c>
      <c r="N188" s="141"/>
      <c r="O188" s="141">
        <v>2</v>
      </c>
      <c r="P188" s="141"/>
      <c r="Q188" s="141"/>
      <c r="R188" s="141"/>
      <c r="S188" s="141"/>
      <c r="T188" s="141"/>
      <c r="U188" s="141"/>
      <c r="V188" s="141">
        <v>2</v>
      </c>
      <c r="W188" s="141"/>
      <c r="X188" s="141"/>
    </row>
    <row r="189" spans="1:24">
      <c r="A189" s="141">
        <v>5576205</v>
      </c>
      <c r="B189" s="142">
        <f>VLOOKUP(A189,[1]Munka2!A186:B823,2,0)</f>
        <v>2</v>
      </c>
      <c r="C189" s="142" t="s">
        <v>291</v>
      </c>
      <c r="D189" s="141"/>
      <c r="E189" s="141"/>
      <c r="F189" s="141"/>
      <c r="G189" s="141">
        <v>2</v>
      </c>
      <c r="H189" s="141"/>
      <c r="I189" s="141"/>
      <c r="J189" s="141">
        <v>2</v>
      </c>
      <c r="K189" s="141">
        <v>2</v>
      </c>
      <c r="L189" s="141"/>
      <c r="M189" s="141">
        <v>2</v>
      </c>
      <c r="N189" s="141"/>
      <c r="O189" s="141">
        <v>2</v>
      </c>
      <c r="P189" s="141"/>
      <c r="Q189" s="141"/>
      <c r="R189" s="141"/>
      <c r="S189" s="141"/>
      <c r="T189" s="141">
        <v>2</v>
      </c>
      <c r="U189" s="141">
        <v>2</v>
      </c>
      <c r="V189" s="141">
        <v>2</v>
      </c>
      <c r="W189" s="141"/>
      <c r="X189" s="141"/>
    </row>
    <row r="190" spans="1:24">
      <c r="A190" s="141">
        <v>5576206</v>
      </c>
      <c r="B190" s="142">
        <f>VLOOKUP(A190,[1]Munka2!A187:B824,2,0)</f>
        <v>2</v>
      </c>
      <c r="C190" s="142" t="s">
        <v>292</v>
      </c>
      <c r="D190" s="141"/>
      <c r="E190" s="141"/>
      <c r="F190" s="141"/>
      <c r="G190" s="141"/>
      <c r="H190" s="141"/>
      <c r="I190" s="141"/>
      <c r="J190" s="141">
        <v>2</v>
      </c>
      <c r="K190" s="141">
        <v>2</v>
      </c>
      <c r="L190" s="141"/>
      <c r="M190" s="141"/>
      <c r="N190" s="141"/>
      <c r="O190" s="141">
        <v>2</v>
      </c>
      <c r="P190" s="141"/>
      <c r="Q190" s="141"/>
      <c r="R190" s="141"/>
      <c r="S190" s="141"/>
      <c r="T190" s="141"/>
      <c r="U190" s="141"/>
      <c r="V190" s="141"/>
      <c r="W190" s="141"/>
      <c r="X190" s="141"/>
    </row>
    <row r="191" spans="1:24">
      <c r="A191" s="141">
        <v>5585002</v>
      </c>
      <c r="B191" s="142">
        <f>VLOOKUP(A191,[1]Munka2!A188:B825,2,0)</f>
        <v>14</v>
      </c>
      <c r="C191" s="142" t="s">
        <v>293</v>
      </c>
      <c r="D191" s="141">
        <v>2</v>
      </c>
      <c r="E191" s="141"/>
      <c r="F191" s="141">
        <v>2</v>
      </c>
      <c r="G191" s="141"/>
      <c r="H191" s="141"/>
      <c r="I191" s="141">
        <v>2</v>
      </c>
      <c r="J191" s="141"/>
      <c r="K191" s="141">
        <v>2</v>
      </c>
      <c r="L191" s="141"/>
      <c r="M191" s="141"/>
      <c r="N191" s="141"/>
      <c r="O191" s="141"/>
      <c r="P191" s="141"/>
      <c r="Q191" s="141"/>
      <c r="R191" s="141"/>
      <c r="S191" s="141"/>
      <c r="T191" s="141">
        <v>2</v>
      </c>
      <c r="U191" s="141"/>
      <c r="V191" s="141"/>
      <c r="W191" s="141"/>
      <c r="X191" s="141"/>
    </row>
    <row r="192" spans="1:24">
      <c r="A192" s="141">
        <v>5585003</v>
      </c>
      <c r="B192" s="142">
        <f>VLOOKUP(A192,[1]Munka2!A189:B826,2,0)</f>
        <v>14</v>
      </c>
      <c r="C192" s="142" t="s">
        <v>294</v>
      </c>
      <c r="D192" s="141">
        <v>2</v>
      </c>
      <c r="E192" s="141">
        <v>2</v>
      </c>
      <c r="F192" s="141">
        <v>2</v>
      </c>
      <c r="G192" s="141">
        <v>2</v>
      </c>
      <c r="H192" s="141"/>
      <c r="I192" s="141">
        <v>2</v>
      </c>
      <c r="J192" s="141">
        <v>2</v>
      </c>
      <c r="K192" s="141">
        <v>2</v>
      </c>
      <c r="L192" s="141">
        <v>2</v>
      </c>
      <c r="M192" s="141">
        <v>2</v>
      </c>
      <c r="N192" s="141">
        <v>2</v>
      </c>
      <c r="O192" s="141"/>
      <c r="P192" s="141">
        <v>2</v>
      </c>
      <c r="Q192" s="141"/>
      <c r="R192" s="141">
        <v>2</v>
      </c>
      <c r="S192" s="141"/>
      <c r="T192" s="141">
        <v>2</v>
      </c>
      <c r="U192" s="141">
        <v>2</v>
      </c>
      <c r="V192" s="141">
        <v>2</v>
      </c>
      <c r="W192" s="141">
        <v>2</v>
      </c>
      <c r="X192" s="141"/>
    </row>
    <row r="193" spans="1:24">
      <c r="A193" s="141">
        <v>5585004</v>
      </c>
      <c r="B193" s="142">
        <f>VLOOKUP(A193,[1]Munka2!A190:B827,2,0)</f>
        <v>14</v>
      </c>
      <c r="C193" s="142" t="s">
        <v>295</v>
      </c>
      <c r="D193" s="141">
        <v>2</v>
      </c>
      <c r="E193" s="141"/>
      <c r="F193" s="141">
        <v>2</v>
      </c>
      <c r="G193" s="141"/>
      <c r="H193" s="141"/>
      <c r="I193" s="141"/>
      <c r="J193" s="141">
        <v>2</v>
      </c>
      <c r="K193" s="141">
        <v>2</v>
      </c>
      <c r="L193" s="141"/>
      <c r="M193" s="141"/>
      <c r="N193" s="141"/>
      <c r="O193" s="141"/>
      <c r="P193" s="141"/>
      <c r="Q193" s="141"/>
      <c r="R193" s="141"/>
      <c r="S193" s="141"/>
      <c r="T193" s="141">
        <v>2</v>
      </c>
      <c r="U193" s="141"/>
      <c r="V193" s="141">
        <v>2</v>
      </c>
      <c r="W193" s="141"/>
      <c r="X193" s="141"/>
    </row>
    <row r="194" spans="1:24">
      <c r="A194" s="141">
        <v>5585005</v>
      </c>
      <c r="B194" s="142">
        <f>VLOOKUP(A194,[1]Munka2!A191:B828,2,0)</f>
        <v>14</v>
      </c>
      <c r="C194" s="142" t="s">
        <v>296</v>
      </c>
      <c r="D194" s="141">
        <v>2</v>
      </c>
      <c r="E194" s="141"/>
      <c r="F194" s="141">
        <v>2</v>
      </c>
      <c r="G194" s="141"/>
      <c r="H194" s="141"/>
      <c r="I194" s="141"/>
      <c r="J194" s="141">
        <v>2</v>
      </c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>
        <v>2</v>
      </c>
      <c r="V194" s="141"/>
      <c r="W194" s="141"/>
      <c r="X194" s="141"/>
    </row>
    <row r="195" spans="1:24">
      <c r="A195" s="141">
        <v>5585006</v>
      </c>
      <c r="B195" s="142">
        <f>VLOOKUP(A195,[1]Munka2!A192:B829,2,0)</f>
        <v>14</v>
      </c>
      <c r="C195" s="142" t="s">
        <v>297</v>
      </c>
      <c r="D195" s="141"/>
      <c r="E195" s="141"/>
      <c r="F195" s="141"/>
      <c r="G195" s="141"/>
      <c r="H195" s="141"/>
      <c r="I195" s="141"/>
      <c r="J195" s="141">
        <v>2</v>
      </c>
      <c r="K195" s="141"/>
      <c r="L195" s="141"/>
      <c r="M195" s="141"/>
      <c r="N195" s="141"/>
      <c r="O195" s="141"/>
      <c r="P195" s="141">
        <v>2</v>
      </c>
      <c r="Q195" s="141"/>
      <c r="R195" s="141"/>
      <c r="S195" s="141"/>
      <c r="T195" s="141">
        <v>2</v>
      </c>
      <c r="U195" s="141">
        <v>2</v>
      </c>
      <c r="V195" s="141"/>
      <c r="W195" s="141"/>
      <c r="X195" s="141"/>
    </row>
    <row r="196" spans="1:24">
      <c r="A196" s="141">
        <v>5586302</v>
      </c>
      <c r="B196" s="142">
        <f>VLOOKUP(A196,[1]Munka2!A193:B830,2,0)</f>
        <v>5</v>
      </c>
      <c r="C196" s="142" t="s">
        <v>298</v>
      </c>
      <c r="D196" s="141">
        <v>2</v>
      </c>
      <c r="E196" s="141">
        <v>2</v>
      </c>
      <c r="F196" s="141">
        <v>2</v>
      </c>
      <c r="G196" s="141">
        <v>2</v>
      </c>
      <c r="H196" s="141">
        <v>2</v>
      </c>
      <c r="I196" s="141"/>
      <c r="J196" s="141">
        <v>2</v>
      </c>
      <c r="K196" s="141">
        <v>2</v>
      </c>
      <c r="L196" s="141">
        <v>2</v>
      </c>
      <c r="M196" s="141">
        <v>2</v>
      </c>
      <c r="N196" s="141">
        <v>2</v>
      </c>
      <c r="O196" s="141"/>
      <c r="P196" s="141">
        <v>2</v>
      </c>
      <c r="Q196" s="141">
        <v>2</v>
      </c>
      <c r="R196" s="141">
        <v>2</v>
      </c>
      <c r="S196" s="141">
        <v>2</v>
      </c>
      <c r="T196" s="141">
        <v>2</v>
      </c>
      <c r="U196" s="141">
        <v>2</v>
      </c>
      <c r="V196" s="141">
        <v>2</v>
      </c>
      <c r="W196" s="141">
        <v>2</v>
      </c>
      <c r="X196" s="141"/>
    </row>
    <row r="197" spans="1:24">
      <c r="A197" s="141" t="s">
        <v>299</v>
      </c>
      <c r="B197" s="142"/>
      <c r="C197" s="142"/>
      <c r="D197" s="141">
        <f t="shared" ref="D197:W197" si="0">COUNTIF(D4:D196,"2")</f>
        <v>48</v>
      </c>
      <c r="E197" s="141">
        <f t="shared" si="0"/>
        <v>36</v>
      </c>
      <c r="F197" s="141">
        <f t="shared" si="0"/>
        <v>48</v>
      </c>
      <c r="G197" s="141">
        <f t="shared" si="0"/>
        <v>48</v>
      </c>
      <c r="H197" s="141">
        <f t="shared" si="0"/>
        <v>13</v>
      </c>
      <c r="I197" s="141">
        <f t="shared" si="0"/>
        <v>41</v>
      </c>
      <c r="J197" s="141">
        <f t="shared" si="0"/>
        <v>95</v>
      </c>
      <c r="K197" s="141">
        <f t="shared" si="0"/>
        <v>91</v>
      </c>
      <c r="L197" s="141">
        <f t="shared" si="0"/>
        <v>27</v>
      </c>
      <c r="M197" s="141">
        <f t="shared" si="0"/>
        <v>69</v>
      </c>
      <c r="N197" s="141">
        <f t="shared" si="0"/>
        <v>30</v>
      </c>
      <c r="O197" s="141">
        <f t="shared" si="0"/>
        <v>108</v>
      </c>
      <c r="P197" s="141">
        <f t="shared" si="0"/>
        <v>80</v>
      </c>
      <c r="Q197" s="141">
        <f t="shared" si="0"/>
        <v>17</v>
      </c>
      <c r="R197" s="141">
        <f t="shared" si="0"/>
        <v>43</v>
      </c>
      <c r="S197" s="141">
        <f t="shared" si="0"/>
        <v>40</v>
      </c>
      <c r="T197" s="141">
        <f t="shared" si="0"/>
        <v>77</v>
      </c>
      <c r="U197" s="141">
        <f t="shared" si="0"/>
        <v>86</v>
      </c>
      <c r="V197" s="141">
        <f t="shared" si="0"/>
        <v>106</v>
      </c>
      <c r="W197" s="141">
        <f t="shared" si="0"/>
        <v>40</v>
      </c>
      <c r="X197" s="141">
        <f>SUM(D197:W197)</f>
        <v>1143</v>
      </c>
    </row>
    <row r="198" spans="1:24" ht="16.5" thickBot="1">
      <c r="A198" s="173" t="s">
        <v>300</v>
      </c>
      <c r="B198" s="174"/>
      <c r="C198" s="174"/>
      <c r="D198" s="173">
        <f>COUNTIF(D5:D197,"1")</f>
        <v>10</v>
      </c>
      <c r="E198" s="173">
        <f>COUNTIF(E5:E197,"1")</f>
        <v>10</v>
      </c>
      <c r="F198" s="173">
        <f>COUNTIF(F5:F197,"1")</f>
        <v>10</v>
      </c>
      <c r="G198" s="173">
        <f>COUNTIF(G5:G197,"1")</f>
        <v>10</v>
      </c>
      <c r="H198" s="173">
        <f>COUNTIF(H5:H197,"1")</f>
        <v>10</v>
      </c>
      <c r="I198" s="173">
        <f>COUNTIF(I4:I197,"1")</f>
        <v>10</v>
      </c>
      <c r="J198" s="173">
        <f t="shared" ref="J198:W198" si="1">COUNTIF(J5:J197,"1")</f>
        <v>10</v>
      </c>
      <c r="K198" s="173">
        <f t="shared" si="1"/>
        <v>10</v>
      </c>
      <c r="L198" s="173">
        <f t="shared" si="1"/>
        <v>10</v>
      </c>
      <c r="M198" s="173">
        <f t="shared" si="1"/>
        <v>10</v>
      </c>
      <c r="N198" s="173">
        <f t="shared" si="1"/>
        <v>10</v>
      </c>
      <c r="O198" s="173">
        <f t="shared" si="1"/>
        <v>10</v>
      </c>
      <c r="P198" s="173">
        <f t="shared" si="1"/>
        <v>10</v>
      </c>
      <c r="Q198" s="173">
        <f t="shared" si="1"/>
        <v>10</v>
      </c>
      <c r="R198" s="173">
        <f t="shared" si="1"/>
        <v>10</v>
      </c>
      <c r="S198" s="173">
        <f t="shared" si="1"/>
        <v>10</v>
      </c>
      <c r="T198" s="173">
        <f t="shared" si="1"/>
        <v>10</v>
      </c>
      <c r="U198" s="173">
        <f t="shared" si="1"/>
        <v>10</v>
      </c>
      <c r="V198" s="173">
        <f t="shared" si="1"/>
        <v>10</v>
      </c>
      <c r="W198" s="173">
        <f t="shared" si="1"/>
        <v>10</v>
      </c>
      <c r="X198" s="173">
        <f>SUM(D198:W198)</f>
        <v>200</v>
      </c>
    </row>
    <row r="200" spans="1:24">
      <c r="A200" s="8" t="s">
        <v>308</v>
      </c>
    </row>
    <row r="201" spans="1:24">
      <c r="A201" s="8" t="s">
        <v>309</v>
      </c>
      <c r="B201" s="8" t="s">
        <v>307</v>
      </c>
    </row>
    <row r="202" spans="1:24">
      <c r="A202" s="8" t="s">
        <v>310</v>
      </c>
      <c r="B202" s="8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workbookViewId="0"/>
  </sheetViews>
  <sheetFormatPr defaultRowHeight="15"/>
  <cols>
    <col min="8" max="8" width="9.28515625" customWidth="1"/>
    <col min="9" max="9" width="33" customWidth="1"/>
  </cols>
  <sheetData>
    <row r="1" spans="1:10" ht="15.75">
      <c r="A1" s="10" t="s">
        <v>312</v>
      </c>
    </row>
    <row r="3" spans="1:10" ht="15.75" thickBot="1">
      <c r="A3" s="221" t="s">
        <v>82</v>
      </c>
      <c r="B3" s="221"/>
      <c r="C3" s="221"/>
      <c r="D3" s="221"/>
      <c r="E3" s="221"/>
      <c r="F3" s="221"/>
      <c r="G3" s="109"/>
    </row>
    <row r="4" spans="1:10" ht="26.25" thickTop="1" thickBot="1">
      <c r="A4" s="222"/>
      <c r="B4" s="223"/>
      <c r="C4" s="110" t="s">
        <v>47</v>
      </c>
      <c r="D4" s="111" t="s">
        <v>48</v>
      </c>
      <c r="E4" s="111" t="s">
        <v>49</v>
      </c>
      <c r="F4" s="112" t="s">
        <v>50</v>
      </c>
      <c r="G4" s="109"/>
      <c r="H4" s="132" t="s">
        <v>51</v>
      </c>
      <c r="J4" s="132" t="s">
        <v>0</v>
      </c>
    </row>
    <row r="5" spans="1:10" ht="16.5" thickTop="1">
      <c r="A5" s="217" t="s">
        <v>53</v>
      </c>
      <c r="B5" s="113" t="s">
        <v>54</v>
      </c>
      <c r="C5" s="114">
        <v>2</v>
      </c>
      <c r="D5" s="115">
        <v>9.5238095238095237</v>
      </c>
      <c r="E5" s="115">
        <v>13.333333333333334</v>
      </c>
      <c r="F5" s="116">
        <v>13.333333333333334</v>
      </c>
      <c r="G5" s="109"/>
      <c r="H5" s="133">
        <v>1</v>
      </c>
      <c r="I5" s="134" t="s">
        <v>9</v>
      </c>
      <c r="J5" s="135">
        <f>C5+C14+C23+C40+C49+C74+C108+C99+C117+C126+C135+C144+C153</f>
        <v>23</v>
      </c>
    </row>
    <row r="6" spans="1:10" ht="15.75">
      <c r="A6" s="218"/>
      <c r="B6" s="117" t="s">
        <v>59</v>
      </c>
      <c r="C6" s="118">
        <v>9</v>
      </c>
      <c r="D6" s="119">
        <v>42.857142857142854</v>
      </c>
      <c r="E6" s="119">
        <v>60</v>
      </c>
      <c r="F6" s="120">
        <v>73.333333333333329</v>
      </c>
      <c r="G6" s="109"/>
      <c r="H6" s="133">
        <v>2</v>
      </c>
      <c r="I6" s="134" t="s">
        <v>10</v>
      </c>
      <c r="J6" s="135">
        <f>C6+C15+C24+C32+C41+C50+C58+C66+C75+C83+C91+C100+C109+C118+C127+C136+C145+C154+C162+C170</f>
        <v>173</v>
      </c>
    </row>
    <row r="7" spans="1:10" ht="45">
      <c r="A7" s="218"/>
      <c r="B7" s="117" t="s">
        <v>83</v>
      </c>
      <c r="C7" s="118">
        <v>4</v>
      </c>
      <c r="D7" s="119">
        <v>19.047619047619047</v>
      </c>
      <c r="E7" s="119">
        <v>26.666666666666668</v>
      </c>
      <c r="F7" s="120">
        <v>100</v>
      </c>
      <c r="G7" s="109"/>
      <c r="H7" s="133">
        <v>9</v>
      </c>
      <c r="I7" s="134" t="s">
        <v>13</v>
      </c>
      <c r="J7" s="135">
        <f>C7+C16+C25+C33+C42+C51+C59+C67+C76+C84+C92+C101+C110+C119+C128+C137+C146+C155+C163+C171</f>
        <v>87</v>
      </c>
    </row>
    <row r="8" spans="1:10" ht="15.75">
      <c r="A8" s="218"/>
      <c r="B8" s="121" t="s">
        <v>60</v>
      </c>
      <c r="C8" s="118">
        <v>15</v>
      </c>
      <c r="D8" s="119">
        <v>71.428571428571431</v>
      </c>
      <c r="E8" s="119">
        <v>100</v>
      </c>
      <c r="F8" s="122"/>
      <c r="G8" s="109"/>
      <c r="I8" s="134" t="s">
        <v>0</v>
      </c>
      <c r="J8" s="135">
        <f>SUM(J5:J7)</f>
        <v>283</v>
      </c>
    </row>
    <row r="9" spans="1:10">
      <c r="A9" s="123" t="s">
        <v>73</v>
      </c>
      <c r="B9" s="121" t="s">
        <v>74</v>
      </c>
      <c r="C9" s="118">
        <v>6</v>
      </c>
      <c r="D9" s="119">
        <v>28.571428571428573</v>
      </c>
      <c r="E9" s="124"/>
      <c r="F9" s="122"/>
      <c r="G9" s="109"/>
    </row>
    <row r="10" spans="1:10" ht="15.75" thickBot="1">
      <c r="A10" s="219" t="s">
        <v>60</v>
      </c>
      <c r="B10" s="220"/>
      <c r="C10" s="125">
        <v>21</v>
      </c>
      <c r="D10" s="126">
        <v>100</v>
      </c>
      <c r="E10" s="127"/>
      <c r="F10" s="128"/>
      <c r="G10" s="109"/>
    </row>
    <row r="11" spans="1:10" ht="15.75" thickTop="1">
      <c r="A11" s="109"/>
      <c r="B11" s="109"/>
      <c r="C11" s="109"/>
      <c r="D11" s="109"/>
      <c r="E11" s="109"/>
      <c r="F11" s="109"/>
      <c r="G11" s="109"/>
    </row>
    <row r="12" spans="1:10" ht="15.75" thickBot="1">
      <c r="A12" s="221" t="s">
        <v>84</v>
      </c>
      <c r="B12" s="221"/>
      <c r="C12" s="221"/>
      <c r="D12" s="221"/>
      <c r="E12" s="221"/>
      <c r="F12" s="221"/>
      <c r="G12" s="109"/>
    </row>
    <row r="13" spans="1:10" ht="26.25" thickTop="1" thickBot="1">
      <c r="A13" s="222"/>
      <c r="B13" s="223"/>
      <c r="C13" s="110" t="s">
        <v>47</v>
      </c>
      <c r="D13" s="111" t="s">
        <v>48</v>
      </c>
      <c r="E13" s="111" t="s">
        <v>49</v>
      </c>
      <c r="F13" s="112" t="s">
        <v>50</v>
      </c>
      <c r="G13" s="109"/>
    </row>
    <row r="14" spans="1:10" ht="15.75" thickTop="1">
      <c r="A14" s="217" t="s">
        <v>53</v>
      </c>
      <c r="B14" s="113" t="s">
        <v>54</v>
      </c>
      <c r="C14" s="114">
        <v>2</v>
      </c>
      <c r="D14" s="115">
        <v>9.5238095238095237</v>
      </c>
      <c r="E14" s="115">
        <v>16.666666666666668</v>
      </c>
      <c r="F14" s="116">
        <v>16.666666666666668</v>
      </c>
      <c r="G14" s="109"/>
    </row>
    <row r="15" spans="1:10">
      <c r="A15" s="218"/>
      <c r="B15" s="117" t="s">
        <v>59</v>
      </c>
      <c r="C15" s="118">
        <v>7</v>
      </c>
      <c r="D15" s="119">
        <v>33.333333333333336</v>
      </c>
      <c r="E15" s="119">
        <v>58.333333333333336</v>
      </c>
      <c r="F15" s="120">
        <v>75</v>
      </c>
      <c r="G15" s="109"/>
    </row>
    <row r="16" spans="1:10">
      <c r="A16" s="218"/>
      <c r="B16" s="117" t="s">
        <v>83</v>
      </c>
      <c r="C16" s="118">
        <v>3</v>
      </c>
      <c r="D16" s="119">
        <v>14.285714285714286</v>
      </c>
      <c r="E16" s="119">
        <v>25</v>
      </c>
      <c r="F16" s="120">
        <v>100</v>
      </c>
      <c r="G16" s="109"/>
    </row>
    <row r="17" spans="1:7">
      <c r="A17" s="218"/>
      <c r="B17" s="121" t="s">
        <v>60</v>
      </c>
      <c r="C17" s="118">
        <v>12</v>
      </c>
      <c r="D17" s="119">
        <v>57.142857142857146</v>
      </c>
      <c r="E17" s="119">
        <v>100</v>
      </c>
      <c r="F17" s="122"/>
      <c r="G17" s="109"/>
    </row>
    <row r="18" spans="1:7">
      <c r="A18" s="123" t="s">
        <v>73</v>
      </c>
      <c r="B18" s="121" t="s">
        <v>74</v>
      </c>
      <c r="C18" s="118">
        <v>9</v>
      </c>
      <c r="D18" s="119">
        <v>42.857142857142854</v>
      </c>
      <c r="E18" s="124"/>
      <c r="F18" s="122"/>
      <c r="G18" s="109"/>
    </row>
    <row r="19" spans="1:7" ht="15.75" thickBot="1">
      <c r="A19" s="219" t="s">
        <v>60</v>
      </c>
      <c r="B19" s="220"/>
      <c r="C19" s="125">
        <v>21</v>
      </c>
      <c r="D19" s="126">
        <v>100</v>
      </c>
      <c r="E19" s="127"/>
      <c r="F19" s="128"/>
      <c r="G19" s="109"/>
    </row>
    <row r="20" spans="1:7" ht="15.75" thickTop="1">
      <c r="A20" s="109"/>
      <c r="B20" s="109"/>
      <c r="C20" s="109"/>
      <c r="D20" s="109"/>
      <c r="E20" s="109"/>
      <c r="F20" s="109"/>
      <c r="G20" s="109"/>
    </row>
    <row r="21" spans="1:7" ht="15.75" thickBot="1">
      <c r="A21" s="221" t="s">
        <v>85</v>
      </c>
      <c r="B21" s="221"/>
      <c r="C21" s="221"/>
      <c r="D21" s="221"/>
      <c r="E21" s="221"/>
      <c r="F21" s="221"/>
      <c r="G21" s="109"/>
    </row>
    <row r="22" spans="1:7" ht="26.25" thickTop="1" thickBot="1">
      <c r="A22" s="222"/>
      <c r="B22" s="223"/>
      <c r="C22" s="110" t="s">
        <v>47</v>
      </c>
      <c r="D22" s="111" t="s">
        <v>48</v>
      </c>
      <c r="E22" s="111" t="s">
        <v>49</v>
      </c>
      <c r="F22" s="112" t="s">
        <v>50</v>
      </c>
      <c r="G22" s="109"/>
    </row>
    <row r="23" spans="1:7" ht="15.75" thickTop="1">
      <c r="A23" s="217" t="s">
        <v>53</v>
      </c>
      <c r="B23" s="113" t="s">
        <v>54</v>
      </c>
      <c r="C23" s="114">
        <v>1</v>
      </c>
      <c r="D23" s="115">
        <v>4.7619047619047619</v>
      </c>
      <c r="E23" s="115">
        <v>7.1428571428571432</v>
      </c>
      <c r="F23" s="116">
        <v>7.1428571428571432</v>
      </c>
      <c r="G23" s="109"/>
    </row>
    <row r="24" spans="1:7">
      <c r="A24" s="218"/>
      <c r="B24" s="117" t="s">
        <v>59</v>
      </c>
      <c r="C24" s="118">
        <v>8</v>
      </c>
      <c r="D24" s="119">
        <v>38.095238095238095</v>
      </c>
      <c r="E24" s="119">
        <v>57.142857142857146</v>
      </c>
      <c r="F24" s="120">
        <v>64.285714285714292</v>
      </c>
      <c r="G24" s="109"/>
    </row>
    <row r="25" spans="1:7">
      <c r="A25" s="218"/>
      <c r="B25" s="117" t="s">
        <v>83</v>
      </c>
      <c r="C25" s="118">
        <v>5</v>
      </c>
      <c r="D25" s="119">
        <v>23.80952380952381</v>
      </c>
      <c r="E25" s="119">
        <v>35.714285714285715</v>
      </c>
      <c r="F25" s="120">
        <v>100</v>
      </c>
      <c r="G25" s="109"/>
    </row>
    <row r="26" spans="1:7">
      <c r="A26" s="218"/>
      <c r="B26" s="121" t="s">
        <v>60</v>
      </c>
      <c r="C26" s="118">
        <v>14</v>
      </c>
      <c r="D26" s="119">
        <v>66.666666666666671</v>
      </c>
      <c r="E26" s="119">
        <v>100</v>
      </c>
      <c r="F26" s="122"/>
      <c r="G26" s="109"/>
    </row>
    <row r="27" spans="1:7">
      <c r="A27" s="123" t="s">
        <v>73</v>
      </c>
      <c r="B27" s="121" t="s">
        <v>74</v>
      </c>
      <c r="C27" s="118">
        <v>7</v>
      </c>
      <c r="D27" s="119">
        <v>33.333333333333336</v>
      </c>
      <c r="E27" s="124"/>
      <c r="F27" s="122"/>
      <c r="G27" s="109"/>
    </row>
    <row r="28" spans="1:7" ht="15.75" thickBot="1">
      <c r="A28" s="219" t="s">
        <v>60</v>
      </c>
      <c r="B28" s="220"/>
      <c r="C28" s="125">
        <v>21</v>
      </c>
      <c r="D28" s="126">
        <v>100</v>
      </c>
      <c r="E28" s="127"/>
      <c r="F28" s="128"/>
      <c r="G28" s="109"/>
    </row>
    <row r="29" spans="1:7" ht="15.75" thickTop="1">
      <c r="A29" s="129"/>
      <c r="B29" s="129"/>
      <c r="C29" s="130"/>
      <c r="D29" s="131"/>
      <c r="E29" s="129"/>
      <c r="F29" s="129"/>
      <c r="G29" s="109"/>
    </row>
    <row r="30" spans="1:7" ht="15.75" thickBot="1">
      <c r="A30" s="221" t="s">
        <v>98</v>
      </c>
      <c r="B30" s="221"/>
      <c r="C30" s="221"/>
      <c r="D30" s="221"/>
      <c r="E30" s="221"/>
      <c r="F30" s="221"/>
      <c r="G30" s="109"/>
    </row>
    <row r="31" spans="1:7" ht="26.25" thickTop="1" thickBot="1">
      <c r="A31" s="222"/>
      <c r="B31" s="223"/>
      <c r="C31" s="110" t="s">
        <v>47</v>
      </c>
      <c r="D31" s="111" t="s">
        <v>48</v>
      </c>
      <c r="E31" s="111" t="s">
        <v>49</v>
      </c>
      <c r="F31" s="112" t="s">
        <v>50</v>
      </c>
      <c r="G31" s="109"/>
    </row>
    <row r="32" spans="1:7" ht="15.75" thickTop="1">
      <c r="A32" s="217" t="s">
        <v>53</v>
      </c>
      <c r="B32" s="113" t="s">
        <v>59</v>
      </c>
      <c r="C32" s="114">
        <v>11</v>
      </c>
      <c r="D32" s="115">
        <v>52.38095238095238</v>
      </c>
      <c r="E32" s="115">
        <v>68.75</v>
      </c>
      <c r="F32" s="116">
        <v>68.75</v>
      </c>
      <c r="G32" s="109"/>
    </row>
    <row r="33" spans="1:7">
      <c r="A33" s="218"/>
      <c r="B33" s="117" t="s">
        <v>83</v>
      </c>
      <c r="C33" s="118">
        <v>5</v>
      </c>
      <c r="D33" s="119">
        <v>23.80952380952381</v>
      </c>
      <c r="E33" s="119">
        <v>31.25</v>
      </c>
      <c r="F33" s="120">
        <v>100</v>
      </c>
      <c r="G33" s="109"/>
    </row>
    <row r="34" spans="1:7">
      <c r="A34" s="218"/>
      <c r="B34" s="121" t="s">
        <v>60</v>
      </c>
      <c r="C34" s="118">
        <v>16</v>
      </c>
      <c r="D34" s="119">
        <v>76.19047619047619</v>
      </c>
      <c r="E34" s="119">
        <v>100</v>
      </c>
      <c r="F34" s="122"/>
      <c r="G34" s="109"/>
    </row>
    <row r="35" spans="1:7">
      <c r="A35" s="123" t="s">
        <v>73</v>
      </c>
      <c r="B35" s="121" t="s">
        <v>74</v>
      </c>
      <c r="C35" s="118">
        <v>5</v>
      </c>
      <c r="D35" s="119">
        <v>23.80952380952381</v>
      </c>
      <c r="E35" s="124"/>
      <c r="F35" s="122"/>
      <c r="G35" s="109"/>
    </row>
    <row r="36" spans="1:7" ht="15.75" thickBot="1">
      <c r="A36" s="219" t="s">
        <v>60</v>
      </c>
      <c r="B36" s="220"/>
      <c r="C36" s="125">
        <v>21</v>
      </c>
      <c r="D36" s="126">
        <v>100</v>
      </c>
      <c r="E36" s="127"/>
      <c r="F36" s="128"/>
      <c r="G36" s="109"/>
    </row>
    <row r="37" spans="1:7" ht="15.75" thickTop="1">
      <c r="A37" s="129"/>
      <c r="B37" s="129"/>
      <c r="C37" s="130"/>
      <c r="D37" s="131"/>
      <c r="E37" s="129"/>
      <c r="F37" s="129"/>
      <c r="G37" s="109"/>
    </row>
    <row r="38" spans="1:7" ht="15.75" thickBot="1">
      <c r="A38" s="221" t="s">
        <v>99</v>
      </c>
      <c r="B38" s="221"/>
      <c r="C38" s="221"/>
      <c r="D38" s="221"/>
      <c r="E38" s="221"/>
      <c r="F38" s="221"/>
      <c r="G38" s="109"/>
    </row>
    <row r="39" spans="1:7" ht="26.25" thickTop="1" thickBot="1">
      <c r="A39" s="222"/>
      <c r="B39" s="223"/>
      <c r="C39" s="110" t="s">
        <v>47</v>
      </c>
      <c r="D39" s="111" t="s">
        <v>48</v>
      </c>
      <c r="E39" s="111" t="s">
        <v>49</v>
      </c>
      <c r="F39" s="112" t="s">
        <v>50</v>
      </c>
      <c r="G39" s="109"/>
    </row>
    <row r="40" spans="1:7" ht="15.75" thickTop="1">
      <c r="A40" s="217" t="s">
        <v>53</v>
      </c>
      <c r="B40" s="113" t="s">
        <v>54</v>
      </c>
      <c r="C40" s="114">
        <v>4</v>
      </c>
      <c r="D40" s="115">
        <v>19.047619047619047</v>
      </c>
      <c r="E40" s="115">
        <v>57.142857142857146</v>
      </c>
      <c r="F40" s="116">
        <v>57.142857142857146</v>
      </c>
      <c r="G40" s="109"/>
    </row>
    <row r="41" spans="1:7">
      <c r="A41" s="218"/>
      <c r="B41" s="117" t="s">
        <v>59</v>
      </c>
      <c r="C41" s="118">
        <v>2</v>
      </c>
      <c r="D41" s="119">
        <v>9.5238095238095237</v>
      </c>
      <c r="E41" s="119">
        <v>28.571428571428573</v>
      </c>
      <c r="F41" s="120">
        <v>85.714285714285708</v>
      </c>
      <c r="G41" s="109"/>
    </row>
    <row r="42" spans="1:7">
      <c r="A42" s="218"/>
      <c r="B42" s="117" t="s">
        <v>83</v>
      </c>
      <c r="C42" s="118">
        <v>1</v>
      </c>
      <c r="D42" s="119">
        <v>4.7619047619047619</v>
      </c>
      <c r="E42" s="119">
        <v>14.285714285714286</v>
      </c>
      <c r="F42" s="120">
        <v>100</v>
      </c>
      <c r="G42" s="109"/>
    </row>
    <row r="43" spans="1:7">
      <c r="A43" s="218"/>
      <c r="B43" s="121" t="s">
        <v>60</v>
      </c>
      <c r="C43" s="118">
        <v>7</v>
      </c>
      <c r="D43" s="119">
        <v>33.333333333333336</v>
      </c>
      <c r="E43" s="119">
        <v>100</v>
      </c>
      <c r="F43" s="122"/>
      <c r="G43" s="109"/>
    </row>
    <row r="44" spans="1:7">
      <c r="A44" s="123" t="s">
        <v>73</v>
      </c>
      <c r="B44" s="121" t="s">
        <v>74</v>
      </c>
      <c r="C44" s="118">
        <v>14</v>
      </c>
      <c r="D44" s="119">
        <v>66.666666666666671</v>
      </c>
      <c r="E44" s="124"/>
      <c r="F44" s="122"/>
      <c r="G44" s="109"/>
    </row>
    <row r="45" spans="1:7" ht="15.75" thickBot="1">
      <c r="A45" s="219" t="s">
        <v>60</v>
      </c>
      <c r="B45" s="220"/>
      <c r="C45" s="125">
        <v>21</v>
      </c>
      <c r="D45" s="126">
        <v>100</v>
      </c>
      <c r="E45" s="127"/>
      <c r="F45" s="128"/>
      <c r="G45" s="109"/>
    </row>
    <row r="46" spans="1:7" ht="15.75" thickTop="1">
      <c r="A46" s="129"/>
      <c r="B46" s="129"/>
      <c r="C46" s="130"/>
      <c r="D46" s="131"/>
      <c r="E46" s="129"/>
      <c r="F46" s="129"/>
      <c r="G46" s="109"/>
    </row>
    <row r="47" spans="1:7" ht="15.75" thickBot="1">
      <c r="A47" s="221" t="s">
        <v>86</v>
      </c>
      <c r="B47" s="221"/>
      <c r="C47" s="221"/>
      <c r="D47" s="221"/>
      <c r="E47" s="221"/>
      <c r="F47" s="221"/>
      <c r="G47" s="109"/>
    </row>
    <row r="48" spans="1:7" ht="26.25" thickTop="1" thickBot="1">
      <c r="A48" s="222"/>
      <c r="B48" s="223"/>
      <c r="C48" s="110" t="s">
        <v>47</v>
      </c>
      <c r="D48" s="111" t="s">
        <v>48</v>
      </c>
      <c r="E48" s="111" t="s">
        <v>49</v>
      </c>
      <c r="F48" s="112" t="s">
        <v>50</v>
      </c>
      <c r="G48" s="109"/>
    </row>
    <row r="49" spans="1:7" ht="15.75" thickTop="1">
      <c r="A49" s="217" t="s">
        <v>53</v>
      </c>
      <c r="B49" s="113" t="s">
        <v>54</v>
      </c>
      <c r="C49" s="114">
        <v>1</v>
      </c>
      <c r="D49" s="115">
        <v>4.7619047619047619</v>
      </c>
      <c r="E49" s="115">
        <v>6.666666666666667</v>
      </c>
      <c r="F49" s="116">
        <v>6.666666666666667</v>
      </c>
      <c r="G49" s="109"/>
    </row>
    <row r="50" spans="1:7">
      <c r="A50" s="218"/>
      <c r="B50" s="117" t="s">
        <v>59</v>
      </c>
      <c r="C50" s="118">
        <v>8</v>
      </c>
      <c r="D50" s="119">
        <v>38.095238095238095</v>
      </c>
      <c r="E50" s="119">
        <v>53.333333333333336</v>
      </c>
      <c r="F50" s="120">
        <v>60</v>
      </c>
      <c r="G50" s="109"/>
    </row>
    <row r="51" spans="1:7">
      <c r="A51" s="218"/>
      <c r="B51" s="117" t="s">
        <v>83</v>
      </c>
      <c r="C51" s="118">
        <v>6</v>
      </c>
      <c r="D51" s="119">
        <v>28.571428571428573</v>
      </c>
      <c r="E51" s="119">
        <v>40</v>
      </c>
      <c r="F51" s="120">
        <v>100</v>
      </c>
      <c r="G51" s="109"/>
    </row>
    <row r="52" spans="1:7">
      <c r="A52" s="218"/>
      <c r="B52" s="121" t="s">
        <v>60</v>
      </c>
      <c r="C52" s="118">
        <v>15</v>
      </c>
      <c r="D52" s="119">
        <v>71.428571428571431</v>
      </c>
      <c r="E52" s="119">
        <v>100</v>
      </c>
      <c r="F52" s="122"/>
      <c r="G52" s="109"/>
    </row>
    <row r="53" spans="1:7">
      <c r="A53" s="123" t="s">
        <v>73</v>
      </c>
      <c r="B53" s="121" t="s">
        <v>74</v>
      </c>
      <c r="C53" s="118">
        <v>6</v>
      </c>
      <c r="D53" s="119">
        <v>28.571428571428573</v>
      </c>
      <c r="E53" s="124"/>
      <c r="F53" s="122"/>
      <c r="G53" s="109"/>
    </row>
    <row r="54" spans="1:7" ht="15.75" thickBot="1">
      <c r="A54" s="219" t="s">
        <v>60</v>
      </c>
      <c r="B54" s="220"/>
      <c r="C54" s="125">
        <v>21</v>
      </c>
      <c r="D54" s="126">
        <v>100</v>
      </c>
      <c r="E54" s="127"/>
      <c r="F54" s="128"/>
      <c r="G54" s="109"/>
    </row>
    <row r="55" spans="1:7" ht="15.75" thickTop="1">
      <c r="A55" s="109"/>
      <c r="B55" s="109"/>
      <c r="C55" s="109"/>
      <c r="D55" s="109"/>
      <c r="E55" s="109"/>
      <c r="F55" s="109"/>
      <c r="G55" s="109"/>
    </row>
    <row r="56" spans="1:7" ht="15.75" thickBot="1">
      <c r="A56" s="221" t="s">
        <v>87</v>
      </c>
      <c r="B56" s="221"/>
      <c r="C56" s="221"/>
      <c r="D56" s="221"/>
      <c r="E56" s="221"/>
      <c r="F56" s="221"/>
      <c r="G56" s="109"/>
    </row>
    <row r="57" spans="1:7" ht="26.25" thickTop="1" thickBot="1">
      <c r="A57" s="222"/>
      <c r="B57" s="223"/>
      <c r="C57" s="110" t="s">
        <v>47</v>
      </c>
      <c r="D57" s="111" t="s">
        <v>48</v>
      </c>
      <c r="E57" s="111" t="s">
        <v>49</v>
      </c>
      <c r="F57" s="112" t="s">
        <v>50</v>
      </c>
      <c r="G57" s="109"/>
    </row>
    <row r="58" spans="1:7" ht="15.75" thickTop="1">
      <c r="A58" s="217" t="s">
        <v>53</v>
      </c>
      <c r="B58" s="113" t="s">
        <v>59</v>
      </c>
      <c r="C58" s="114">
        <v>15</v>
      </c>
      <c r="D58" s="115">
        <v>71.428571428571431</v>
      </c>
      <c r="E58" s="115">
        <v>75</v>
      </c>
      <c r="F58" s="116">
        <v>75</v>
      </c>
      <c r="G58" s="109"/>
    </row>
    <row r="59" spans="1:7">
      <c r="A59" s="218"/>
      <c r="B59" s="117" t="s">
        <v>83</v>
      </c>
      <c r="C59" s="118">
        <v>5</v>
      </c>
      <c r="D59" s="119">
        <v>23.80952380952381</v>
      </c>
      <c r="E59" s="119">
        <v>25</v>
      </c>
      <c r="F59" s="120">
        <v>100</v>
      </c>
      <c r="G59" s="109"/>
    </row>
    <row r="60" spans="1:7">
      <c r="A60" s="218"/>
      <c r="B60" s="121" t="s">
        <v>60</v>
      </c>
      <c r="C60" s="118">
        <v>20</v>
      </c>
      <c r="D60" s="119">
        <v>95.238095238095241</v>
      </c>
      <c r="E60" s="119">
        <v>100</v>
      </c>
      <c r="F60" s="122"/>
      <c r="G60" s="109"/>
    </row>
    <row r="61" spans="1:7">
      <c r="A61" s="123" t="s">
        <v>73</v>
      </c>
      <c r="B61" s="121" t="s">
        <v>74</v>
      </c>
      <c r="C61" s="118">
        <v>1</v>
      </c>
      <c r="D61" s="119">
        <v>4.7619047619047619</v>
      </c>
      <c r="E61" s="124"/>
      <c r="F61" s="122"/>
      <c r="G61" s="109"/>
    </row>
    <row r="62" spans="1:7" ht="15.75" thickBot="1">
      <c r="A62" s="219" t="s">
        <v>60</v>
      </c>
      <c r="B62" s="220"/>
      <c r="C62" s="125">
        <v>21</v>
      </c>
      <c r="D62" s="126">
        <v>100</v>
      </c>
      <c r="E62" s="127"/>
      <c r="F62" s="128"/>
      <c r="G62" s="109"/>
    </row>
    <row r="63" spans="1:7" ht="15.75" thickTop="1">
      <c r="A63" s="109"/>
      <c r="B63" s="109"/>
      <c r="C63" s="109"/>
      <c r="D63" s="109"/>
      <c r="E63" s="109"/>
      <c r="F63" s="109"/>
      <c r="G63" s="109"/>
    </row>
    <row r="64" spans="1:7" ht="15.75" thickBot="1">
      <c r="A64" s="221" t="s">
        <v>88</v>
      </c>
      <c r="B64" s="221"/>
      <c r="C64" s="221"/>
      <c r="D64" s="221"/>
      <c r="E64" s="221"/>
      <c r="F64" s="221"/>
      <c r="G64" s="109"/>
    </row>
    <row r="65" spans="1:7" ht="26.25" thickTop="1" thickBot="1">
      <c r="A65" s="222"/>
      <c r="B65" s="223"/>
      <c r="C65" s="110" t="s">
        <v>47</v>
      </c>
      <c r="D65" s="111" t="s">
        <v>48</v>
      </c>
      <c r="E65" s="111" t="s">
        <v>49</v>
      </c>
      <c r="F65" s="112" t="s">
        <v>50</v>
      </c>
      <c r="G65" s="109"/>
    </row>
    <row r="66" spans="1:7" ht="15.75" thickTop="1">
      <c r="A66" s="217" t="s">
        <v>53</v>
      </c>
      <c r="B66" s="113" t="s">
        <v>59</v>
      </c>
      <c r="C66" s="114">
        <v>12</v>
      </c>
      <c r="D66" s="115">
        <v>57.142857142857146</v>
      </c>
      <c r="E66" s="115">
        <v>70.588235294117652</v>
      </c>
      <c r="F66" s="116">
        <v>70.588235294117652</v>
      </c>
      <c r="G66" s="109"/>
    </row>
    <row r="67" spans="1:7">
      <c r="A67" s="218"/>
      <c r="B67" s="117" t="s">
        <v>83</v>
      </c>
      <c r="C67" s="118">
        <v>5</v>
      </c>
      <c r="D67" s="119">
        <v>23.80952380952381</v>
      </c>
      <c r="E67" s="119">
        <v>29.411764705882351</v>
      </c>
      <c r="F67" s="120">
        <v>100</v>
      </c>
      <c r="G67" s="109"/>
    </row>
    <row r="68" spans="1:7">
      <c r="A68" s="218"/>
      <c r="B68" s="121" t="s">
        <v>60</v>
      </c>
      <c r="C68" s="118">
        <v>17</v>
      </c>
      <c r="D68" s="119">
        <v>80.952380952380949</v>
      </c>
      <c r="E68" s="119">
        <v>100</v>
      </c>
      <c r="F68" s="122"/>
      <c r="G68" s="109"/>
    </row>
    <row r="69" spans="1:7">
      <c r="A69" s="123" t="s">
        <v>73</v>
      </c>
      <c r="B69" s="121" t="s">
        <v>74</v>
      </c>
      <c r="C69" s="118">
        <v>4</v>
      </c>
      <c r="D69" s="119">
        <v>19.047619047619047</v>
      </c>
      <c r="E69" s="124"/>
      <c r="F69" s="122"/>
      <c r="G69" s="109"/>
    </row>
    <row r="70" spans="1:7" ht="15.75" thickBot="1">
      <c r="A70" s="219" t="s">
        <v>60</v>
      </c>
      <c r="B70" s="220"/>
      <c r="C70" s="125">
        <v>21</v>
      </c>
      <c r="D70" s="126">
        <v>100</v>
      </c>
      <c r="E70" s="127"/>
      <c r="F70" s="128"/>
      <c r="G70" s="109"/>
    </row>
    <row r="71" spans="1:7" ht="15.75" thickTop="1">
      <c r="A71" s="109"/>
      <c r="B71" s="109"/>
      <c r="C71" s="109"/>
      <c r="D71" s="109"/>
      <c r="E71" s="109"/>
      <c r="F71" s="109"/>
      <c r="G71" s="109"/>
    </row>
    <row r="72" spans="1:7" ht="15.75" thickBot="1">
      <c r="A72" s="221" t="s">
        <v>89</v>
      </c>
      <c r="B72" s="221"/>
      <c r="C72" s="221"/>
      <c r="D72" s="221"/>
      <c r="E72" s="221"/>
      <c r="F72" s="221"/>
      <c r="G72" s="109"/>
    </row>
    <row r="73" spans="1:7" ht="26.25" thickTop="1" thickBot="1">
      <c r="A73" s="222"/>
      <c r="B73" s="223"/>
      <c r="C73" s="110" t="s">
        <v>47</v>
      </c>
      <c r="D73" s="111" t="s">
        <v>48</v>
      </c>
      <c r="E73" s="111" t="s">
        <v>49</v>
      </c>
      <c r="F73" s="112" t="s">
        <v>50</v>
      </c>
      <c r="G73" s="109"/>
    </row>
    <row r="74" spans="1:7" ht="15.75" thickTop="1">
      <c r="A74" s="217" t="s">
        <v>53</v>
      </c>
      <c r="B74" s="113" t="s">
        <v>54</v>
      </c>
      <c r="C74" s="114">
        <v>2</v>
      </c>
      <c r="D74" s="115">
        <v>9.5238095238095237</v>
      </c>
      <c r="E74" s="115">
        <v>20</v>
      </c>
      <c r="F74" s="116">
        <v>20</v>
      </c>
      <c r="G74" s="109"/>
    </row>
    <row r="75" spans="1:7">
      <c r="A75" s="218"/>
      <c r="B75" s="117" t="s">
        <v>59</v>
      </c>
      <c r="C75" s="118">
        <v>4</v>
      </c>
      <c r="D75" s="119">
        <v>19.047619047619047</v>
      </c>
      <c r="E75" s="119">
        <v>40</v>
      </c>
      <c r="F75" s="120">
        <v>60</v>
      </c>
      <c r="G75" s="109"/>
    </row>
    <row r="76" spans="1:7">
      <c r="A76" s="218"/>
      <c r="B76" s="117" t="s">
        <v>83</v>
      </c>
      <c r="C76" s="118">
        <v>4</v>
      </c>
      <c r="D76" s="119">
        <v>19.047619047619047</v>
      </c>
      <c r="E76" s="119">
        <v>40</v>
      </c>
      <c r="F76" s="120">
        <v>100</v>
      </c>
      <c r="G76" s="109"/>
    </row>
    <row r="77" spans="1:7">
      <c r="A77" s="218"/>
      <c r="B77" s="121" t="s">
        <v>60</v>
      </c>
      <c r="C77" s="118">
        <v>10</v>
      </c>
      <c r="D77" s="119">
        <v>47.61904761904762</v>
      </c>
      <c r="E77" s="119">
        <v>100</v>
      </c>
      <c r="F77" s="122"/>
      <c r="G77" s="109"/>
    </row>
    <row r="78" spans="1:7">
      <c r="A78" s="123" t="s">
        <v>73</v>
      </c>
      <c r="B78" s="121" t="s">
        <v>74</v>
      </c>
      <c r="C78" s="118">
        <v>11</v>
      </c>
      <c r="D78" s="119">
        <v>52.38095238095238</v>
      </c>
      <c r="E78" s="124"/>
      <c r="F78" s="122"/>
      <c r="G78" s="109"/>
    </row>
    <row r="79" spans="1:7" ht="15.75" thickBot="1">
      <c r="A79" s="219" t="s">
        <v>60</v>
      </c>
      <c r="B79" s="220"/>
      <c r="C79" s="125">
        <v>21</v>
      </c>
      <c r="D79" s="126">
        <v>100</v>
      </c>
      <c r="E79" s="127"/>
      <c r="F79" s="128"/>
      <c r="G79" s="109"/>
    </row>
    <row r="80" spans="1:7" ht="15.75" thickTop="1">
      <c r="A80" s="109"/>
      <c r="B80" s="109"/>
      <c r="C80" s="109"/>
      <c r="D80" s="109"/>
      <c r="E80" s="109"/>
      <c r="F80" s="109"/>
      <c r="G80" s="109"/>
    </row>
    <row r="81" spans="1:7" ht="15.75" thickBot="1">
      <c r="A81" s="221" t="s">
        <v>90</v>
      </c>
      <c r="B81" s="221"/>
      <c r="C81" s="221"/>
      <c r="D81" s="221"/>
      <c r="E81" s="221"/>
      <c r="F81" s="221"/>
      <c r="G81" s="109"/>
    </row>
    <row r="82" spans="1:7" ht="26.25" thickTop="1" thickBot="1">
      <c r="A82" s="222"/>
      <c r="B82" s="223"/>
      <c r="C82" s="110" t="s">
        <v>47</v>
      </c>
      <c r="D82" s="111" t="s">
        <v>48</v>
      </c>
      <c r="E82" s="111" t="s">
        <v>49</v>
      </c>
      <c r="F82" s="112" t="s">
        <v>50</v>
      </c>
      <c r="G82" s="109"/>
    </row>
    <row r="83" spans="1:7" ht="15.75" thickTop="1">
      <c r="A83" s="217" t="s">
        <v>53</v>
      </c>
      <c r="B83" s="113" t="s">
        <v>59</v>
      </c>
      <c r="C83" s="114">
        <v>10</v>
      </c>
      <c r="D83" s="115">
        <v>47.61904761904762</v>
      </c>
      <c r="E83" s="115">
        <v>66.666666666666671</v>
      </c>
      <c r="F83" s="116">
        <v>66.666666666666671</v>
      </c>
      <c r="G83" s="109"/>
    </row>
    <row r="84" spans="1:7">
      <c r="A84" s="218"/>
      <c r="B84" s="117" t="s">
        <v>83</v>
      </c>
      <c r="C84" s="118">
        <v>5</v>
      </c>
      <c r="D84" s="119">
        <v>23.80952380952381</v>
      </c>
      <c r="E84" s="119">
        <v>33.333333333333336</v>
      </c>
      <c r="F84" s="120">
        <v>100</v>
      </c>
      <c r="G84" s="109"/>
    </row>
    <row r="85" spans="1:7">
      <c r="A85" s="218"/>
      <c r="B85" s="121" t="s">
        <v>60</v>
      </c>
      <c r="C85" s="118">
        <v>15</v>
      </c>
      <c r="D85" s="119">
        <v>71.428571428571431</v>
      </c>
      <c r="E85" s="119">
        <v>100</v>
      </c>
      <c r="F85" s="122"/>
      <c r="G85" s="109"/>
    </row>
    <row r="86" spans="1:7">
      <c r="A86" s="123" t="s">
        <v>73</v>
      </c>
      <c r="B86" s="121" t="s">
        <v>74</v>
      </c>
      <c r="C86" s="118">
        <v>6</v>
      </c>
      <c r="D86" s="119">
        <v>28.571428571428573</v>
      </c>
      <c r="E86" s="124"/>
      <c r="F86" s="122"/>
      <c r="G86" s="109"/>
    </row>
    <row r="87" spans="1:7" ht="15.75" thickBot="1">
      <c r="A87" s="219" t="s">
        <v>60</v>
      </c>
      <c r="B87" s="220"/>
      <c r="C87" s="125">
        <v>21</v>
      </c>
      <c r="D87" s="126">
        <v>100</v>
      </c>
      <c r="E87" s="127"/>
      <c r="F87" s="128"/>
      <c r="G87" s="109"/>
    </row>
    <row r="88" spans="1:7" ht="15.75" thickTop="1">
      <c r="A88" s="109"/>
      <c r="B88" s="109"/>
      <c r="C88" s="109"/>
      <c r="D88" s="109"/>
      <c r="E88" s="109"/>
      <c r="F88" s="109"/>
      <c r="G88" s="109"/>
    </row>
    <row r="89" spans="1:7" ht="15.75" thickBot="1">
      <c r="A89" s="221" t="s">
        <v>91</v>
      </c>
      <c r="B89" s="221"/>
      <c r="C89" s="221"/>
      <c r="D89" s="221"/>
      <c r="E89" s="221"/>
      <c r="F89" s="221"/>
      <c r="G89" s="109"/>
    </row>
    <row r="90" spans="1:7" ht="26.25" thickTop="1" thickBot="1">
      <c r="A90" s="222"/>
      <c r="B90" s="223"/>
      <c r="C90" s="110" t="s">
        <v>47</v>
      </c>
      <c r="D90" s="111" t="s">
        <v>48</v>
      </c>
      <c r="E90" s="111" t="s">
        <v>49</v>
      </c>
      <c r="F90" s="112" t="s">
        <v>50</v>
      </c>
      <c r="G90" s="109"/>
    </row>
    <row r="91" spans="1:7" ht="15.75" thickTop="1">
      <c r="A91" s="217" t="s">
        <v>53</v>
      </c>
      <c r="B91" s="113" t="s">
        <v>59</v>
      </c>
      <c r="C91" s="114">
        <v>14</v>
      </c>
      <c r="D91" s="115">
        <v>66.666666666666671</v>
      </c>
      <c r="E91" s="115">
        <v>73.684210526315795</v>
      </c>
      <c r="F91" s="116">
        <v>73.684210526315795</v>
      </c>
      <c r="G91" s="109"/>
    </row>
    <row r="92" spans="1:7">
      <c r="A92" s="218"/>
      <c r="B92" s="117" t="s">
        <v>83</v>
      </c>
      <c r="C92" s="118">
        <v>5</v>
      </c>
      <c r="D92" s="119">
        <v>23.80952380952381</v>
      </c>
      <c r="E92" s="119">
        <v>26.315789473684209</v>
      </c>
      <c r="F92" s="120">
        <v>100</v>
      </c>
      <c r="G92" s="109"/>
    </row>
    <row r="93" spans="1:7">
      <c r="A93" s="218"/>
      <c r="B93" s="121" t="s">
        <v>60</v>
      </c>
      <c r="C93" s="118">
        <v>19</v>
      </c>
      <c r="D93" s="119">
        <v>90.476190476190482</v>
      </c>
      <c r="E93" s="119">
        <v>100</v>
      </c>
      <c r="F93" s="122"/>
      <c r="G93" s="109"/>
    </row>
    <row r="94" spans="1:7">
      <c r="A94" s="123" t="s">
        <v>73</v>
      </c>
      <c r="B94" s="121" t="s">
        <v>74</v>
      </c>
      <c r="C94" s="118">
        <v>2</v>
      </c>
      <c r="D94" s="119">
        <v>9.5238095238095237</v>
      </c>
      <c r="E94" s="124"/>
      <c r="F94" s="122"/>
      <c r="G94" s="109"/>
    </row>
    <row r="95" spans="1:7" ht="15.75" thickBot="1">
      <c r="A95" s="219" t="s">
        <v>60</v>
      </c>
      <c r="B95" s="220"/>
      <c r="C95" s="125">
        <v>21</v>
      </c>
      <c r="D95" s="126">
        <v>100</v>
      </c>
      <c r="E95" s="127"/>
      <c r="F95" s="128"/>
      <c r="G95" s="109"/>
    </row>
    <row r="96" spans="1:7" ht="15.75" thickTop="1">
      <c r="A96" s="109"/>
      <c r="B96" s="109"/>
      <c r="C96" s="109"/>
      <c r="D96" s="109"/>
      <c r="E96" s="109"/>
      <c r="F96" s="109"/>
      <c r="G96" s="109"/>
    </row>
    <row r="97" spans="1:7" ht="15.75" thickBot="1">
      <c r="A97" s="221" t="s">
        <v>92</v>
      </c>
      <c r="B97" s="221"/>
      <c r="C97" s="221"/>
      <c r="D97" s="221"/>
      <c r="E97" s="221"/>
      <c r="F97" s="221"/>
      <c r="G97" s="109"/>
    </row>
    <row r="98" spans="1:7" ht="26.25" thickTop="1" thickBot="1">
      <c r="A98" s="222"/>
      <c r="B98" s="223"/>
      <c r="C98" s="110" t="s">
        <v>47</v>
      </c>
      <c r="D98" s="111" t="s">
        <v>48</v>
      </c>
      <c r="E98" s="111" t="s">
        <v>49</v>
      </c>
      <c r="F98" s="112" t="s">
        <v>50</v>
      </c>
      <c r="G98" s="109"/>
    </row>
    <row r="99" spans="1:7" ht="15.75" thickTop="1">
      <c r="A99" s="217" t="s">
        <v>53</v>
      </c>
      <c r="B99" s="113" t="s">
        <v>54</v>
      </c>
      <c r="C99" s="114">
        <v>1</v>
      </c>
      <c r="D99" s="115">
        <v>4.7619047619047619</v>
      </c>
      <c r="E99" s="115">
        <v>6.666666666666667</v>
      </c>
      <c r="F99" s="116">
        <v>6.666666666666667</v>
      </c>
      <c r="G99" s="109"/>
    </row>
    <row r="100" spans="1:7">
      <c r="A100" s="218"/>
      <c r="B100" s="117" t="s">
        <v>59</v>
      </c>
      <c r="C100" s="118">
        <v>9</v>
      </c>
      <c r="D100" s="119">
        <v>42.857142857142854</v>
      </c>
      <c r="E100" s="119">
        <v>60</v>
      </c>
      <c r="F100" s="120">
        <v>66.666666666666671</v>
      </c>
      <c r="G100" s="109"/>
    </row>
    <row r="101" spans="1:7">
      <c r="A101" s="218"/>
      <c r="B101" s="117" t="s">
        <v>83</v>
      </c>
      <c r="C101" s="118">
        <v>5</v>
      </c>
      <c r="D101" s="119">
        <v>23.80952380952381</v>
      </c>
      <c r="E101" s="119">
        <v>33.333333333333336</v>
      </c>
      <c r="F101" s="120">
        <v>100</v>
      </c>
      <c r="G101" s="109"/>
    </row>
    <row r="102" spans="1:7">
      <c r="A102" s="218"/>
      <c r="B102" s="121" t="s">
        <v>60</v>
      </c>
      <c r="C102" s="118">
        <v>15</v>
      </c>
      <c r="D102" s="119">
        <v>71.428571428571431</v>
      </c>
      <c r="E102" s="119">
        <v>100</v>
      </c>
      <c r="F102" s="122"/>
      <c r="G102" s="109"/>
    </row>
    <row r="103" spans="1:7">
      <c r="A103" s="123" t="s">
        <v>73</v>
      </c>
      <c r="B103" s="121" t="s">
        <v>74</v>
      </c>
      <c r="C103" s="118">
        <v>6</v>
      </c>
      <c r="D103" s="119">
        <v>28.571428571428573</v>
      </c>
      <c r="E103" s="124"/>
      <c r="F103" s="122"/>
      <c r="G103" s="109"/>
    </row>
    <row r="104" spans="1:7" ht="15.75" thickBot="1">
      <c r="A104" s="219" t="s">
        <v>60</v>
      </c>
      <c r="B104" s="220"/>
      <c r="C104" s="125">
        <v>21</v>
      </c>
      <c r="D104" s="126">
        <v>100</v>
      </c>
      <c r="E104" s="127"/>
      <c r="F104" s="128"/>
      <c r="G104" s="109"/>
    </row>
    <row r="105" spans="1:7" ht="15.75" thickTop="1">
      <c r="A105" s="129"/>
      <c r="B105" s="129"/>
      <c r="C105" s="130"/>
      <c r="D105" s="131"/>
      <c r="E105" s="129"/>
      <c r="F105" s="129"/>
      <c r="G105" s="109"/>
    </row>
    <row r="106" spans="1:7" ht="15.75" thickBot="1">
      <c r="A106" s="221" t="s">
        <v>100</v>
      </c>
      <c r="B106" s="221"/>
      <c r="C106" s="221"/>
      <c r="D106" s="221"/>
      <c r="E106" s="221"/>
      <c r="F106" s="221"/>
      <c r="G106" s="109"/>
    </row>
    <row r="107" spans="1:7" ht="26.25" thickTop="1" thickBot="1">
      <c r="A107" s="222"/>
      <c r="B107" s="223"/>
      <c r="C107" s="110" t="s">
        <v>47</v>
      </c>
      <c r="D107" s="111" t="s">
        <v>48</v>
      </c>
      <c r="E107" s="111" t="s">
        <v>49</v>
      </c>
      <c r="F107" s="112" t="s">
        <v>50</v>
      </c>
      <c r="G107" s="109"/>
    </row>
    <row r="108" spans="1:7" ht="15.75" thickTop="1">
      <c r="A108" s="217" t="s">
        <v>53</v>
      </c>
      <c r="B108" s="113" t="s">
        <v>54</v>
      </c>
      <c r="C108" s="114">
        <v>4</v>
      </c>
      <c r="D108" s="115">
        <v>19.047619047619047</v>
      </c>
      <c r="E108" s="115">
        <v>57.142857142857146</v>
      </c>
      <c r="F108" s="116">
        <v>57.142857142857146</v>
      </c>
      <c r="G108" s="109"/>
    </row>
    <row r="109" spans="1:7">
      <c r="A109" s="218"/>
      <c r="B109" s="117" t="s">
        <v>59</v>
      </c>
      <c r="C109" s="118">
        <v>2</v>
      </c>
      <c r="D109" s="119">
        <v>9.5238095238095237</v>
      </c>
      <c r="E109" s="119">
        <v>28.571428571428573</v>
      </c>
      <c r="F109" s="120">
        <v>85.714285714285708</v>
      </c>
      <c r="G109" s="109"/>
    </row>
    <row r="110" spans="1:7">
      <c r="A110" s="218"/>
      <c r="B110" s="117" t="s">
        <v>83</v>
      </c>
      <c r="C110" s="118">
        <v>1</v>
      </c>
      <c r="D110" s="119">
        <v>4.7619047619047619</v>
      </c>
      <c r="E110" s="119">
        <v>14.285714285714286</v>
      </c>
      <c r="F110" s="120">
        <v>100</v>
      </c>
      <c r="G110" s="109"/>
    </row>
    <row r="111" spans="1:7">
      <c r="A111" s="218"/>
      <c r="B111" s="121" t="s">
        <v>60</v>
      </c>
      <c r="C111" s="118">
        <v>7</v>
      </c>
      <c r="D111" s="119">
        <v>33.333333333333336</v>
      </c>
      <c r="E111" s="119">
        <v>100</v>
      </c>
      <c r="F111" s="122"/>
      <c r="G111" s="109"/>
    </row>
    <row r="112" spans="1:7">
      <c r="A112" s="123" t="s">
        <v>73</v>
      </c>
      <c r="B112" s="121" t="s">
        <v>74</v>
      </c>
      <c r="C112" s="118">
        <v>14</v>
      </c>
      <c r="D112" s="119">
        <v>66.666666666666671</v>
      </c>
      <c r="E112" s="124"/>
      <c r="F112" s="122"/>
      <c r="G112" s="109"/>
    </row>
    <row r="113" spans="1:7" ht="15.75" thickBot="1">
      <c r="A113" s="219" t="s">
        <v>60</v>
      </c>
      <c r="B113" s="220"/>
      <c r="C113" s="125">
        <v>21</v>
      </c>
      <c r="D113" s="126">
        <v>100</v>
      </c>
      <c r="E113" s="127"/>
      <c r="F113" s="128"/>
      <c r="G113" s="109"/>
    </row>
    <row r="114" spans="1:7" ht="15.75" thickTop="1">
      <c r="A114" s="129"/>
      <c r="B114" s="129"/>
      <c r="C114" s="130"/>
      <c r="D114" s="131"/>
      <c r="E114" s="129"/>
      <c r="F114" s="129"/>
      <c r="G114" s="109"/>
    </row>
    <row r="115" spans="1:7" ht="15.75" thickBot="1">
      <c r="A115" s="221" t="s">
        <v>101</v>
      </c>
      <c r="B115" s="221"/>
      <c r="C115" s="221"/>
      <c r="D115" s="221"/>
      <c r="E115" s="221"/>
      <c r="F115" s="221"/>
      <c r="G115" s="109"/>
    </row>
    <row r="116" spans="1:7" ht="26.25" thickTop="1" thickBot="1">
      <c r="A116" s="222"/>
      <c r="B116" s="223"/>
      <c r="C116" s="110" t="s">
        <v>47</v>
      </c>
      <c r="D116" s="111" t="s">
        <v>48</v>
      </c>
      <c r="E116" s="111" t="s">
        <v>49</v>
      </c>
      <c r="F116" s="112" t="s">
        <v>50</v>
      </c>
      <c r="G116" s="109"/>
    </row>
    <row r="117" spans="1:7" ht="15.75" thickTop="1">
      <c r="A117" s="217" t="s">
        <v>53</v>
      </c>
      <c r="B117" s="113" t="s">
        <v>54</v>
      </c>
      <c r="C117" s="114">
        <v>1</v>
      </c>
      <c r="D117" s="115">
        <v>4.7619047619047619</v>
      </c>
      <c r="E117" s="115">
        <v>7.6923076923076925</v>
      </c>
      <c r="F117" s="116">
        <v>7.6923076923076925</v>
      </c>
      <c r="G117" s="109"/>
    </row>
    <row r="118" spans="1:7">
      <c r="A118" s="218"/>
      <c r="B118" s="117" t="s">
        <v>59</v>
      </c>
      <c r="C118" s="118">
        <v>7</v>
      </c>
      <c r="D118" s="119">
        <v>33.333333333333336</v>
      </c>
      <c r="E118" s="119">
        <v>53.846153846153847</v>
      </c>
      <c r="F118" s="120">
        <v>61.53846153846154</v>
      </c>
      <c r="G118" s="109"/>
    </row>
    <row r="119" spans="1:7">
      <c r="A119" s="218"/>
      <c r="B119" s="117" t="s">
        <v>83</v>
      </c>
      <c r="C119" s="118">
        <v>5</v>
      </c>
      <c r="D119" s="119">
        <v>23.80952380952381</v>
      </c>
      <c r="E119" s="119">
        <v>38.46153846153846</v>
      </c>
      <c r="F119" s="120">
        <v>100</v>
      </c>
      <c r="G119" s="109"/>
    </row>
    <row r="120" spans="1:7">
      <c r="A120" s="218"/>
      <c r="B120" s="121" t="s">
        <v>60</v>
      </c>
      <c r="C120" s="118">
        <v>13</v>
      </c>
      <c r="D120" s="119">
        <v>61.904761904761905</v>
      </c>
      <c r="E120" s="119">
        <v>100</v>
      </c>
      <c r="F120" s="122"/>
      <c r="G120" s="109"/>
    </row>
    <row r="121" spans="1:7">
      <c r="A121" s="123" t="s">
        <v>73</v>
      </c>
      <c r="B121" s="121" t="s">
        <v>74</v>
      </c>
      <c r="C121" s="118">
        <v>8</v>
      </c>
      <c r="D121" s="119">
        <v>38.095238095238095</v>
      </c>
      <c r="E121" s="124"/>
      <c r="F121" s="122"/>
      <c r="G121" s="109"/>
    </row>
    <row r="122" spans="1:7" ht="15.75" thickBot="1">
      <c r="A122" s="219" t="s">
        <v>60</v>
      </c>
      <c r="B122" s="220"/>
      <c r="C122" s="125">
        <v>21</v>
      </c>
      <c r="D122" s="126">
        <v>100</v>
      </c>
      <c r="E122" s="127"/>
      <c r="F122" s="128"/>
      <c r="G122" s="109"/>
    </row>
    <row r="123" spans="1:7" ht="15.75" thickTop="1">
      <c r="A123" s="129"/>
      <c r="B123" s="129"/>
      <c r="C123" s="130"/>
      <c r="D123" s="131"/>
      <c r="E123" s="129"/>
      <c r="F123" s="129"/>
      <c r="G123" s="109"/>
    </row>
    <row r="124" spans="1:7" ht="15.75" thickBot="1">
      <c r="A124" s="221" t="s">
        <v>93</v>
      </c>
      <c r="B124" s="221"/>
      <c r="C124" s="221"/>
      <c r="D124" s="221"/>
      <c r="E124" s="221"/>
      <c r="F124" s="221"/>
      <c r="G124" s="109"/>
    </row>
    <row r="125" spans="1:7" ht="26.25" thickTop="1" thickBot="1">
      <c r="A125" s="222"/>
      <c r="B125" s="223"/>
      <c r="C125" s="110" t="s">
        <v>47</v>
      </c>
      <c r="D125" s="111" t="s">
        <v>48</v>
      </c>
      <c r="E125" s="111" t="s">
        <v>49</v>
      </c>
      <c r="F125" s="112" t="s">
        <v>50</v>
      </c>
      <c r="G125" s="109"/>
    </row>
    <row r="126" spans="1:7" ht="15.75" thickTop="1">
      <c r="A126" s="217" t="s">
        <v>53</v>
      </c>
      <c r="B126" s="113" t="s">
        <v>54</v>
      </c>
      <c r="C126" s="114">
        <v>1</v>
      </c>
      <c r="D126" s="115">
        <v>4.7619047619047619</v>
      </c>
      <c r="E126" s="115">
        <v>7.1428571428571432</v>
      </c>
      <c r="F126" s="116">
        <v>7.1428571428571432</v>
      </c>
      <c r="G126" s="109"/>
    </row>
    <row r="127" spans="1:7">
      <c r="A127" s="218"/>
      <c r="B127" s="117" t="s">
        <v>59</v>
      </c>
      <c r="C127" s="118">
        <v>8</v>
      </c>
      <c r="D127" s="119">
        <v>38.095238095238095</v>
      </c>
      <c r="E127" s="119">
        <v>57.142857142857146</v>
      </c>
      <c r="F127" s="120">
        <v>64.285714285714292</v>
      </c>
      <c r="G127" s="109"/>
    </row>
    <row r="128" spans="1:7">
      <c r="A128" s="218"/>
      <c r="B128" s="117" t="s">
        <v>83</v>
      </c>
      <c r="C128" s="118">
        <v>5</v>
      </c>
      <c r="D128" s="119">
        <v>23.80952380952381</v>
      </c>
      <c r="E128" s="119">
        <v>35.714285714285715</v>
      </c>
      <c r="F128" s="120">
        <v>100</v>
      </c>
      <c r="G128" s="109"/>
    </row>
    <row r="129" spans="1:7">
      <c r="A129" s="218"/>
      <c r="B129" s="121" t="s">
        <v>60</v>
      </c>
      <c r="C129" s="118">
        <v>14</v>
      </c>
      <c r="D129" s="119">
        <v>66.666666666666671</v>
      </c>
      <c r="E129" s="119">
        <v>100</v>
      </c>
      <c r="F129" s="122"/>
      <c r="G129" s="109"/>
    </row>
    <row r="130" spans="1:7">
      <c r="A130" s="123" t="s">
        <v>73</v>
      </c>
      <c r="B130" s="121" t="s">
        <v>74</v>
      </c>
      <c r="C130" s="118">
        <v>7</v>
      </c>
      <c r="D130" s="119">
        <v>33.333333333333336</v>
      </c>
      <c r="E130" s="124"/>
      <c r="F130" s="122"/>
      <c r="G130" s="109"/>
    </row>
    <row r="131" spans="1:7" ht="15.75" thickBot="1">
      <c r="A131" s="219" t="s">
        <v>60</v>
      </c>
      <c r="B131" s="220"/>
      <c r="C131" s="125">
        <v>21</v>
      </c>
      <c r="D131" s="126">
        <v>100</v>
      </c>
      <c r="E131" s="127"/>
      <c r="F131" s="128"/>
      <c r="G131" s="109"/>
    </row>
    <row r="132" spans="1:7" ht="15.75" thickTop="1">
      <c r="A132" s="129"/>
      <c r="B132" s="129"/>
      <c r="C132" s="130"/>
      <c r="D132" s="131"/>
      <c r="E132" s="129"/>
      <c r="F132" s="129"/>
      <c r="G132" s="109"/>
    </row>
    <row r="133" spans="1:7" ht="15.75" thickBot="1">
      <c r="A133" s="221" t="s">
        <v>102</v>
      </c>
      <c r="B133" s="221"/>
      <c r="C133" s="221"/>
      <c r="D133" s="221"/>
      <c r="E133" s="221"/>
      <c r="F133" s="221"/>
      <c r="G133" s="109"/>
    </row>
    <row r="134" spans="1:7" ht="26.25" thickTop="1" thickBot="1">
      <c r="A134" s="222"/>
      <c r="B134" s="223"/>
      <c r="C134" s="110" t="s">
        <v>47</v>
      </c>
      <c r="D134" s="111" t="s">
        <v>48</v>
      </c>
      <c r="E134" s="111" t="s">
        <v>49</v>
      </c>
      <c r="F134" s="112" t="s">
        <v>50</v>
      </c>
      <c r="G134" s="109"/>
    </row>
    <row r="135" spans="1:7" ht="15.75" thickTop="1">
      <c r="A135" s="217" t="s">
        <v>53</v>
      </c>
      <c r="B135" s="113" t="s">
        <v>54</v>
      </c>
      <c r="C135" s="114">
        <v>2</v>
      </c>
      <c r="D135" s="115">
        <v>9.5238095238095237</v>
      </c>
      <c r="E135" s="115">
        <v>16.666666666666668</v>
      </c>
      <c r="F135" s="116">
        <v>16.666666666666668</v>
      </c>
      <c r="G135" s="109"/>
    </row>
    <row r="136" spans="1:7">
      <c r="A136" s="218"/>
      <c r="B136" s="117" t="s">
        <v>59</v>
      </c>
      <c r="C136" s="118">
        <v>6</v>
      </c>
      <c r="D136" s="119">
        <v>28.571428571428573</v>
      </c>
      <c r="E136" s="119">
        <v>50</v>
      </c>
      <c r="F136" s="120">
        <v>66.666666666666671</v>
      </c>
      <c r="G136" s="109"/>
    </row>
    <row r="137" spans="1:7">
      <c r="A137" s="218"/>
      <c r="B137" s="117" t="s">
        <v>83</v>
      </c>
      <c r="C137" s="118">
        <v>4</v>
      </c>
      <c r="D137" s="119">
        <v>19.047619047619047</v>
      </c>
      <c r="E137" s="119">
        <v>33.333333333333336</v>
      </c>
      <c r="F137" s="120">
        <v>100</v>
      </c>
      <c r="G137" s="109"/>
    </row>
    <row r="138" spans="1:7">
      <c r="A138" s="218"/>
      <c r="B138" s="121" t="s">
        <v>60</v>
      </c>
      <c r="C138" s="118">
        <v>12</v>
      </c>
      <c r="D138" s="119">
        <v>57.142857142857146</v>
      </c>
      <c r="E138" s="119">
        <v>100</v>
      </c>
      <c r="F138" s="122"/>
      <c r="G138" s="109"/>
    </row>
    <row r="139" spans="1:7">
      <c r="A139" s="123" t="s">
        <v>73</v>
      </c>
      <c r="B139" s="121" t="s">
        <v>74</v>
      </c>
      <c r="C139" s="118">
        <v>9</v>
      </c>
      <c r="D139" s="119">
        <v>42.857142857142854</v>
      </c>
      <c r="E139" s="124"/>
      <c r="F139" s="122"/>
      <c r="G139" s="109"/>
    </row>
    <row r="140" spans="1:7" ht="15.75" thickBot="1">
      <c r="A140" s="219" t="s">
        <v>60</v>
      </c>
      <c r="B140" s="220"/>
      <c r="C140" s="125">
        <v>21</v>
      </c>
      <c r="D140" s="126">
        <v>100</v>
      </c>
      <c r="E140" s="127"/>
      <c r="F140" s="128"/>
      <c r="G140" s="109"/>
    </row>
    <row r="141" spans="1:7" ht="15.75" thickTop="1">
      <c r="A141" s="129"/>
      <c r="B141" s="129"/>
      <c r="C141" s="130"/>
      <c r="D141" s="131"/>
      <c r="E141" s="129"/>
      <c r="F141" s="129"/>
      <c r="G141" s="109"/>
    </row>
    <row r="142" spans="1:7" ht="15.75" thickBot="1">
      <c r="A142" s="221" t="s">
        <v>94</v>
      </c>
      <c r="B142" s="221"/>
      <c r="C142" s="221"/>
      <c r="D142" s="221"/>
      <c r="E142" s="221"/>
      <c r="F142" s="221"/>
      <c r="G142" s="109"/>
    </row>
    <row r="143" spans="1:7" ht="26.25" thickTop="1" thickBot="1">
      <c r="A143" s="222"/>
      <c r="B143" s="223"/>
      <c r="C143" s="110" t="s">
        <v>47</v>
      </c>
      <c r="D143" s="111" t="s">
        <v>48</v>
      </c>
      <c r="E143" s="111" t="s">
        <v>49</v>
      </c>
      <c r="F143" s="112" t="s">
        <v>50</v>
      </c>
      <c r="G143" s="109"/>
    </row>
    <row r="144" spans="1:7" ht="15.75" thickTop="1">
      <c r="A144" s="217" t="s">
        <v>53</v>
      </c>
      <c r="B144" s="113" t="s">
        <v>54</v>
      </c>
      <c r="C144" s="114">
        <v>1</v>
      </c>
      <c r="D144" s="115">
        <v>4.7619047619047619</v>
      </c>
      <c r="E144" s="115">
        <v>8.3333333333333339</v>
      </c>
      <c r="F144" s="116">
        <v>8.3333333333333339</v>
      </c>
      <c r="G144" s="109"/>
    </row>
    <row r="145" spans="1:7">
      <c r="A145" s="218"/>
      <c r="B145" s="117" t="s">
        <v>59</v>
      </c>
      <c r="C145" s="118">
        <v>7</v>
      </c>
      <c r="D145" s="119">
        <v>33.333333333333336</v>
      </c>
      <c r="E145" s="119">
        <v>58.333333333333336</v>
      </c>
      <c r="F145" s="120">
        <v>66.666666666666671</v>
      </c>
      <c r="G145" s="109"/>
    </row>
    <row r="146" spans="1:7">
      <c r="A146" s="218"/>
      <c r="B146" s="117" t="s">
        <v>83</v>
      </c>
      <c r="C146" s="118">
        <v>4</v>
      </c>
      <c r="D146" s="119">
        <v>19.047619047619047</v>
      </c>
      <c r="E146" s="119">
        <v>33.333333333333336</v>
      </c>
      <c r="F146" s="120">
        <v>100</v>
      </c>
      <c r="G146" s="109"/>
    </row>
    <row r="147" spans="1:7">
      <c r="A147" s="218"/>
      <c r="B147" s="121" t="s">
        <v>60</v>
      </c>
      <c r="C147" s="118">
        <v>12</v>
      </c>
      <c r="D147" s="119">
        <v>57.142857142857146</v>
      </c>
      <c r="E147" s="119">
        <v>100</v>
      </c>
      <c r="F147" s="122"/>
      <c r="G147" s="109"/>
    </row>
    <row r="148" spans="1:7">
      <c r="A148" s="123" t="s">
        <v>73</v>
      </c>
      <c r="B148" s="121" t="s">
        <v>74</v>
      </c>
      <c r="C148" s="118">
        <v>9</v>
      </c>
      <c r="D148" s="119">
        <v>42.857142857142854</v>
      </c>
      <c r="E148" s="124"/>
      <c r="F148" s="122"/>
      <c r="G148" s="109"/>
    </row>
    <row r="149" spans="1:7" ht="15.75" thickBot="1">
      <c r="A149" s="219" t="s">
        <v>60</v>
      </c>
      <c r="B149" s="220"/>
      <c r="C149" s="125">
        <v>21</v>
      </c>
      <c r="D149" s="126">
        <v>100</v>
      </c>
      <c r="E149" s="127"/>
      <c r="F149" s="128"/>
      <c r="G149" s="109"/>
    </row>
    <row r="150" spans="1:7" ht="15.75" thickTop="1">
      <c r="A150" s="109"/>
      <c r="B150" s="109"/>
      <c r="C150" s="109"/>
      <c r="D150" s="109"/>
      <c r="E150" s="109"/>
      <c r="F150" s="109"/>
      <c r="G150" s="109"/>
    </row>
    <row r="151" spans="1:7" ht="15.75" thickBot="1">
      <c r="A151" s="221" t="s">
        <v>95</v>
      </c>
      <c r="B151" s="221"/>
      <c r="C151" s="221"/>
      <c r="D151" s="221"/>
      <c r="E151" s="221"/>
      <c r="F151" s="221"/>
      <c r="G151" s="109"/>
    </row>
    <row r="152" spans="1:7" ht="26.25" thickTop="1" thickBot="1">
      <c r="A152" s="222"/>
      <c r="B152" s="223"/>
      <c r="C152" s="110" t="s">
        <v>47</v>
      </c>
      <c r="D152" s="111" t="s">
        <v>48</v>
      </c>
      <c r="E152" s="111" t="s">
        <v>49</v>
      </c>
      <c r="F152" s="112" t="s">
        <v>50</v>
      </c>
      <c r="G152" s="109"/>
    </row>
    <row r="153" spans="1:7" ht="15.75" thickTop="1">
      <c r="A153" s="217" t="s">
        <v>53</v>
      </c>
      <c r="B153" s="113" t="s">
        <v>54</v>
      </c>
      <c r="C153" s="114">
        <v>1</v>
      </c>
      <c r="D153" s="115">
        <v>4.7619047619047619</v>
      </c>
      <c r="E153" s="115">
        <v>5.882352941176471</v>
      </c>
      <c r="F153" s="116">
        <v>5.882352941176471</v>
      </c>
      <c r="G153" s="109"/>
    </row>
    <row r="154" spans="1:7">
      <c r="A154" s="218"/>
      <c r="B154" s="117" t="s">
        <v>59</v>
      </c>
      <c r="C154" s="118">
        <v>12</v>
      </c>
      <c r="D154" s="119">
        <v>57.142857142857146</v>
      </c>
      <c r="E154" s="119">
        <v>70.588235294117652</v>
      </c>
      <c r="F154" s="120">
        <v>76.470588235294116</v>
      </c>
      <c r="G154" s="109"/>
    </row>
    <row r="155" spans="1:7">
      <c r="A155" s="218"/>
      <c r="B155" s="117" t="s">
        <v>83</v>
      </c>
      <c r="C155" s="118">
        <v>4</v>
      </c>
      <c r="D155" s="119">
        <v>19.047619047619047</v>
      </c>
      <c r="E155" s="119">
        <v>23.529411764705884</v>
      </c>
      <c r="F155" s="120">
        <v>100</v>
      </c>
      <c r="G155" s="109"/>
    </row>
    <row r="156" spans="1:7">
      <c r="A156" s="218"/>
      <c r="B156" s="121" t="s">
        <v>60</v>
      </c>
      <c r="C156" s="118">
        <v>17</v>
      </c>
      <c r="D156" s="119">
        <v>80.952380952380949</v>
      </c>
      <c r="E156" s="119">
        <v>100</v>
      </c>
      <c r="F156" s="122"/>
      <c r="G156" s="109"/>
    </row>
    <row r="157" spans="1:7">
      <c r="A157" s="123" t="s">
        <v>73</v>
      </c>
      <c r="B157" s="121" t="s">
        <v>74</v>
      </c>
      <c r="C157" s="118">
        <v>4</v>
      </c>
      <c r="D157" s="119">
        <v>19.047619047619047</v>
      </c>
      <c r="E157" s="124"/>
      <c r="F157" s="122"/>
      <c r="G157" s="109"/>
    </row>
    <row r="158" spans="1:7" ht="15.75" thickBot="1">
      <c r="A158" s="219" t="s">
        <v>60</v>
      </c>
      <c r="B158" s="220"/>
      <c r="C158" s="125">
        <v>21</v>
      </c>
      <c r="D158" s="126">
        <v>100</v>
      </c>
      <c r="E158" s="127"/>
      <c r="F158" s="128"/>
      <c r="G158" s="109"/>
    </row>
    <row r="159" spans="1:7" ht="15.75" thickTop="1">
      <c r="A159" s="109"/>
      <c r="B159" s="109"/>
      <c r="C159" s="109"/>
      <c r="D159" s="109"/>
      <c r="E159" s="109"/>
      <c r="F159" s="109"/>
      <c r="G159" s="109"/>
    </row>
    <row r="160" spans="1:7" ht="15.75" thickBot="1">
      <c r="A160" s="221" t="s">
        <v>96</v>
      </c>
      <c r="B160" s="221"/>
      <c r="C160" s="221"/>
      <c r="D160" s="221"/>
      <c r="E160" s="221"/>
      <c r="F160" s="221"/>
      <c r="G160" s="109"/>
    </row>
    <row r="161" spans="1:7" ht="26.25" thickTop="1" thickBot="1">
      <c r="A161" s="222"/>
      <c r="B161" s="223"/>
      <c r="C161" s="110" t="s">
        <v>47</v>
      </c>
      <c r="D161" s="111" t="s">
        <v>48</v>
      </c>
      <c r="E161" s="111" t="s">
        <v>49</v>
      </c>
      <c r="F161" s="112" t="s">
        <v>50</v>
      </c>
      <c r="G161" s="109"/>
    </row>
    <row r="162" spans="1:7" ht="15.75" thickTop="1">
      <c r="A162" s="217" t="s">
        <v>53</v>
      </c>
      <c r="B162" s="113" t="s">
        <v>59</v>
      </c>
      <c r="C162" s="114">
        <v>11</v>
      </c>
      <c r="D162" s="115">
        <v>52.38095238095238</v>
      </c>
      <c r="E162" s="115">
        <v>68.75</v>
      </c>
      <c r="F162" s="116">
        <v>68.75</v>
      </c>
      <c r="G162" s="109"/>
    </row>
    <row r="163" spans="1:7">
      <c r="A163" s="218"/>
      <c r="B163" s="117" t="s">
        <v>83</v>
      </c>
      <c r="C163" s="118">
        <v>5</v>
      </c>
      <c r="D163" s="119">
        <v>23.80952380952381</v>
      </c>
      <c r="E163" s="119">
        <v>31.25</v>
      </c>
      <c r="F163" s="120">
        <v>100</v>
      </c>
      <c r="G163" s="109"/>
    </row>
    <row r="164" spans="1:7">
      <c r="A164" s="218"/>
      <c r="B164" s="121" t="s">
        <v>60</v>
      </c>
      <c r="C164" s="118">
        <v>16</v>
      </c>
      <c r="D164" s="119">
        <v>76.19047619047619</v>
      </c>
      <c r="E164" s="119">
        <v>100</v>
      </c>
      <c r="F164" s="122"/>
      <c r="G164" s="109"/>
    </row>
    <row r="165" spans="1:7">
      <c r="A165" s="123" t="s">
        <v>73</v>
      </c>
      <c r="B165" s="121" t="s">
        <v>74</v>
      </c>
      <c r="C165" s="118">
        <v>5</v>
      </c>
      <c r="D165" s="119">
        <v>23.80952380952381</v>
      </c>
      <c r="E165" s="124"/>
      <c r="F165" s="122"/>
      <c r="G165" s="109"/>
    </row>
    <row r="166" spans="1:7" ht="15.75" thickBot="1">
      <c r="A166" s="219" t="s">
        <v>60</v>
      </c>
      <c r="B166" s="220"/>
      <c r="C166" s="125">
        <v>21</v>
      </c>
      <c r="D166" s="126">
        <v>100</v>
      </c>
      <c r="E166" s="127"/>
      <c r="F166" s="128"/>
      <c r="G166" s="109"/>
    </row>
    <row r="167" spans="1:7" ht="15.75" thickTop="1">
      <c r="A167" s="109"/>
      <c r="B167" s="109"/>
      <c r="C167" s="109"/>
      <c r="D167" s="109"/>
      <c r="E167" s="109"/>
      <c r="F167" s="109"/>
      <c r="G167" s="109"/>
    </row>
    <row r="168" spans="1:7" ht="15.75" thickBot="1">
      <c r="A168" s="221" t="s">
        <v>97</v>
      </c>
      <c r="B168" s="221"/>
      <c r="C168" s="221"/>
      <c r="D168" s="221"/>
      <c r="E168" s="221"/>
      <c r="F168" s="221"/>
      <c r="G168" s="109"/>
    </row>
    <row r="169" spans="1:7" ht="26.25" thickTop="1" thickBot="1">
      <c r="A169" s="222"/>
      <c r="B169" s="223"/>
      <c r="C169" s="110" t="s">
        <v>47</v>
      </c>
      <c r="D169" s="111" t="s">
        <v>48</v>
      </c>
      <c r="E169" s="111" t="s">
        <v>49</v>
      </c>
      <c r="F169" s="112" t="s">
        <v>50</v>
      </c>
      <c r="G169" s="109"/>
    </row>
    <row r="170" spans="1:7" ht="15.75" thickTop="1">
      <c r="A170" s="217" t="s">
        <v>53</v>
      </c>
      <c r="B170" s="113" t="s">
        <v>59</v>
      </c>
      <c r="C170" s="114">
        <v>11</v>
      </c>
      <c r="D170" s="115">
        <v>52.38095238095238</v>
      </c>
      <c r="E170" s="115">
        <v>64.705882352941174</v>
      </c>
      <c r="F170" s="116">
        <v>64.705882352941174</v>
      </c>
      <c r="G170" s="109"/>
    </row>
    <row r="171" spans="1:7">
      <c r="A171" s="218"/>
      <c r="B171" s="117" t="s">
        <v>83</v>
      </c>
      <c r="C171" s="118">
        <v>6</v>
      </c>
      <c r="D171" s="119">
        <v>28.571428571428573</v>
      </c>
      <c r="E171" s="119">
        <v>35.294117647058826</v>
      </c>
      <c r="F171" s="120">
        <v>100</v>
      </c>
      <c r="G171" s="109"/>
    </row>
    <row r="172" spans="1:7">
      <c r="A172" s="218"/>
      <c r="B172" s="121" t="s">
        <v>60</v>
      </c>
      <c r="C172" s="118">
        <v>17</v>
      </c>
      <c r="D172" s="119">
        <v>80.952380952380949</v>
      </c>
      <c r="E172" s="119">
        <v>100</v>
      </c>
      <c r="F172" s="122"/>
      <c r="G172" s="109"/>
    </row>
    <row r="173" spans="1:7">
      <c r="A173" s="123" t="s">
        <v>73</v>
      </c>
      <c r="B173" s="121" t="s">
        <v>74</v>
      </c>
      <c r="C173" s="118">
        <v>4</v>
      </c>
      <c r="D173" s="119">
        <v>19.047619047619047</v>
      </c>
      <c r="E173" s="124"/>
      <c r="F173" s="122"/>
      <c r="G173" s="109"/>
    </row>
    <row r="174" spans="1:7" ht="15.75" thickBot="1">
      <c r="A174" s="219" t="s">
        <v>60</v>
      </c>
      <c r="B174" s="220"/>
      <c r="C174" s="125">
        <v>21</v>
      </c>
      <c r="D174" s="126">
        <v>100</v>
      </c>
      <c r="E174" s="127"/>
      <c r="F174" s="128"/>
      <c r="G174" s="109"/>
    </row>
  </sheetData>
  <mergeCells count="80">
    <mergeCell ref="A28:B28"/>
    <mergeCell ref="A3:F3"/>
    <mergeCell ref="A4:B4"/>
    <mergeCell ref="A5:A8"/>
    <mergeCell ref="A10:B10"/>
    <mergeCell ref="A12:F12"/>
    <mergeCell ref="A13:B13"/>
    <mergeCell ref="A14:A17"/>
    <mergeCell ref="A19:B19"/>
    <mergeCell ref="A21:F21"/>
    <mergeCell ref="A22:B22"/>
    <mergeCell ref="A23:A26"/>
    <mergeCell ref="A66:A68"/>
    <mergeCell ref="A70:B70"/>
    <mergeCell ref="A47:F47"/>
    <mergeCell ref="A48:B48"/>
    <mergeCell ref="A49:A52"/>
    <mergeCell ref="A54:B54"/>
    <mergeCell ref="A56:F56"/>
    <mergeCell ref="A57:B57"/>
    <mergeCell ref="A124:F124"/>
    <mergeCell ref="A125:B125"/>
    <mergeCell ref="A115:F115"/>
    <mergeCell ref="A116:B116"/>
    <mergeCell ref="A117:A120"/>
    <mergeCell ref="A122:B122"/>
    <mergeCell ref="A149:B149"/>
    <mergeCell ref="A133:F133"/>
    <mergeCell ref="A134:B134"/>
    <mergeCell ref="A135:A138"/>
    <mergeCell ref="A140:B140"/>
    <mergeCell ref="A126:A129"/>
    <mergeCell ref="A131:B131"/>
    <mergeCell ref="A142:F142"/>
    <mergeCell ref="A143:B143"/>
    <mergeCell ref="A144:A147"/>
    <mergeCell ref="A174:B174"/>
    <mergeCell ref="A151:F151"/>
    <mergeCell ref="A152:B152"/>
    <mergeCell ref="A153:A156"/>
    <mergeCell ref="A158:B158"/>
    <mergeCell ref="A160:F160"/>
    <mergeCell ref="A161:B161"/>
    <mergeCell ref="A162:A164"/>
    <mergeCell ref="A166:B166"/>
    <mergeCell ref="A168:F168"/>
    <mergeCell ref="A169:B169"/>
    <mergeCell ref="A170:A172"/>
    <mergeCell ref="A113:B113"/>
    <mergeCell ref="A30:F30"/>
    <mergeCell ref="A31:B31"/>
    <mergeCell ref="A32:A34"/>
    <mergeCell ref="A36:B36"/>
    <mergeCell ref="A38:F38"/>
    <mergeCell ref="A39:B39"/>
    <mergeCell ref="A97:F97"/>
    <mergeCell ref="A98:B98"/>
    <mergeCell ref="A99:A102"/>
    <mergeCell ref="A104:B104"/>
    <mergeCell ref="A83:A85"/>
    <mergeCell ref="A87:B87"/>
    <mergeCell ref="A89:F89"/>
    <mergeCell ref="A90:B90"/>
    <mergeCell ref="A91:A93"/>
    <mergeCell ref="A40:A43"/>
    <mergeCell ref="A45:B45"/>
    <mergeCell ref="A106:F106"/>
    <mergeCell ref="A107:B107"/>
    <mergeCell ref="A108:A111"/>
    <mergeCell ref="A95:B95"/>
    <mergeCell ref="A72:F72"/>
    <mergeCell ref="A73:B73"/>
    <mergeCell ref="A74:A77"/>
    <mergeCell ref="A79:B79"/>
    <mergeCell ref="A81:F81"/>
    <mergeCell ref="A82:B82"/>
    <mergeCell ref="A58:A60"/>
    <mergeCell ref="A62:B62"/>
    <mergeCell ref="A64:F64"/>
    <mergeCell ref="A65:B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sqref="A1:C2"/>
    </sheetView>
  </sheetViews>
  <sheetFormatPr defaultRowHeight="15"/>
  <cols>
    <col min="1" max="1" width="9.140625" style="107"/>
    <col min="8" max="8" width="6.140625" customWidth="1"/>
    <col min="9" max="9" width="13.5703125" customWidth="1"/>
  </cols>
  <sheetData>
    <row r="1" spans="1:10" s="108" customFormat="1" ht="27" customHeight="1">
      <c r="A1" s="230" t="s">
        <v>313</v>
      </c>
      <c r="B1" s="230"/>
      <c r="C1" s="230"/>
    </row>
    <row r="2" spans="1:10" ht="36.75" customHeight="1">
      <c r="A2" s="230"/>
      <c r="B2" s="230"/>
      <c r="C2" s="230"/>
    </row>
    <row r="3" spans="1:10" ht="17.25" customHeight="1">
      <c r="A3" s="154"/>
      <c r="B3" s="154"/>
      <c r="C3" s="154"/>
    </row>
    <row r="4" spans="1:10" ht="15.75" thickBot="1">
      <c r="A4" s="226" t="s">
        <v>46</v>
      </c>
      <c r="B4" s="226"/>
      <c r="C4" s="226"/>
      <c r="D4" s="226"/>
      <c r="E4" s="226"/>
      <c r="F4" s="226"/>
      <c r="G4" s="32"/>
    </row>
    <row r="5" spans="1:10" ht="27" thickTop="1" thickBot="1">
      <c r="A5" s="224"/>
      <c r="B5" s="225"/>
      <c r="C5" s="33" t="s">
        <v>47</v>
      </c>
      <c r="D5" s="34" t="s">
        <v>48</v>
      </c>
      <c r="E5" s="34" t="s">
        <v>49</v>
      </c>
      <c r="F5" s="35" t="s">
        <v>50</v>
      </c>
      <c r="G5" s="32"/>
      <c r="H5" s="8" t="s">
        <v>51</v>
      </c>
      <c r="I5" s="8"/>
      <c r="J5" s="8" t="s">
        <v>52</v>
      </c>
    </row>
    <row r="6" spans="1:10" ht="17.25" thickTop="1" thickBot="1">
      <c r="A6" s="105" t="s">
        <v>53</v>
      </c>
      <c r="B6" s="36" t="s">
        <v>54</v>
      </c>
      <c r="C6" s="37">
        <v>2</v>
      </c>
      <c r="D6" s="38">
        <v>100</v>
      </c>
      <c r="E6" s="38">
        <v>100</v>
      </c>
      <c r="F6" s="39">
        <v>100</v>
      </c>
      <c r="G6" s="32"/>
      <c r="H6" s="8">
        <v>1</v>
      </c>
      <c r="I6" s="8" t="s">
        <v>55</v>
      </c>
      <c r="J6" s="136">
        <f>C6+C10+C16+C22+C30+C37+C42+C47+C52+C60</f>
        <v>15</v>
      </c>
    </row>
    <row r="7" spans="1:10" ht="16.5" thickTop="1">
      <c r="A7" s="106"/>
      <c r="B7" s="32"/>
      <c r="C7" s="32"/>
      <c r="D7" s="32"/>
      <c r="E7" s="32"/>
      <c r="F7" s="32"/>
      <c r="G7" s="32"/>
      <c r="H7" s="8">
        <v>2</v>
      </c>
      <c r="I7" s="8" t="s">
        <v>56</v>
      </c>
      <c r="J7" s="136">
        <f>C36+C46</f>
        <v>2</v>
      </c>
    </row>
    <row r="8" spans="1:10" ht="16.5" thickBot="1">
      <c r="A8" s="226" t="s">
        <v>57</v>
      </c>
      <c r="B8" s="226"/>
      <c r="C8" s="226"/>
      <c r="D8" s="226"/>
      <c r="E8" s="226"/>
      <c r="F8" s="226"/>
      <c r="G8" s="32"/>
      <c r="H8" s="8">
        <v>0</v>
      </c>
      <c r="I8" s="8" t="s">
        <v>58</v>
      </c>
      <c r="J8" s="136">
        <f>C11+C17+C26+C31+C56+C64</f>
        <v>6</v>
      </c>
    </row>
    <row r="9" spans="1:10" ht="27" thickTop="1" thickBot="1">
      <c r="A9" s="224"/>
      <c r="B9" s="225"/>
      <c r="C9" s="33" t="s">
        <v>47</v>
      </c>
      <c r="D9" s="34" t="s">
        <v>48</v>
      </c>
      <c r="E9" s="34" t="s">
        <v>49</v>
      </c>
      <c r="F9" s="35" t="s">
        <v>50</v>
      </c>
      <c r="G9" s="32"/>
      <c r="H9" s="8"/>
      <c r="I9" s="8" t="s">
        <v>0</v>
      </c>
      <c r="J9" s="136">
        <f>SUM(J6:J8)</f>
        <v>23</v>
      </c>
    </row>
    <row r="10" spans="1:10" ht="15.75" thickTop="1">
      <c r="A10" s="227" t="s">
        <v>53</v>
      </c>
      <c r="B10" s="41" t="s">
        <v>54</v>
      </c>
      <c r="C10" s="42">
        <v>3</v>
      </c>
      <c r="D10" s="43">
        <v>75</v>
      </c>
      <c r="E10" s="43">
        <v>75</v>
      </c>
      <c r="F10" s="44">
        <v>75</v>
      </c>
      <c r="G10" s="32"/>
    </row>
    <row r="11" spans="1:10">
      <c r="A11" s="228"/>
      <c r="B11" s="45" t="s">
        <v>59</v>
      </c>
      <c r="C11" s="46">
        <v>1</v>
      </c>
      <c r="D11" s="47">
        <v>25</v>
      </c>
      <c r="E11" s="47">
        <v>25</v>
      </c>
      <c r="F11" s="48">
        <v>100</v>
      </c>
      <c r="G11" s="32"/>
    </row>
    <row r="12" spans="1:10" ht="15.75" thickBot="1">
      <c r="A12" s="229"/>
      <c r="B12" s="49" t="s">
        <v>60</v>
      </c>
      <c r="C12" s="50">
        <v>4</v>
      </c>
      <c r="D12" s="51">
        <v>100</v>
      </c>
      <c r="E12" s="51">
        <v>100</v>
      </c>
      <c r="F12" s="52"/>
      <c r="G12" s="32"/>
    </row>
    <row r="13" spans="1:10" ht="15.75" thickTop="1">
      <c r="A13" s="106"/>
      <c r="B13" s="32"/>
      <c r="C13" s="32"/>
      <c r="D13" s="32"/>
      <c r="E13" s="32"/>
      <c r="F13" s="32"/>
      <c r="G13" s="32"/>
    </row>
    <row r="14" spans="1:10" ht="15.75" thickBot="1">
      <c r="A14" s="226" t="s">
        <v>61</v>
      </c>
      <c r="B14" s="226"/>
      <c r="C14" s="226"/>
      <c r="D14" s="226"/>
      <c r="E14" s="226"/>
      <c r="F14" s="226"/>
      <c r="G14" s="32"/>
    </row>
    <row r="15" spans="1:10" ht="26.25" thickTop="1" thickBot="1">
      <c r="A15" s="224"/>
      <c r="B15" s="225"/>
      <c r="C15" s="33" t="s">
        <v>47</v>
      </c>
      <c r="D15" s="34" t="s">
        <v>48</v>
      </c>
      <c r="E15" s="34" t="s">
        <v>49</v>
      </c>
      <c r="F15" s="35" t="s">
        <v>50</v>
      </c>
      <c r="G15" s="32"/>
    </row>
    <row r="16" spans="1:10" ht="15.75" thickTop="1">
      <c r="A16" s="227" t="s">
        <v>53</v>
      </c>
      <c r="B16" s="41" t="s">
        <v>54</v>
      </c>
      <c r="C16" s="42">
        <v>1</v>
      </c>
      <c r="D16" s="43">
        <v>50</v>
      </c>
      <c r="E16" s="43">
        <v>50</v>
      </c>
      <c r="F16" s="44">
        <v>50</v>
      </c>
      <c r="G16" s="32"/>
    </row>
    <row r="17" spans="1:7">
      <c r="A17" s="228"/>
      <c r="B17" s="45" t="s">
        <v>59</v>
      </c>
      <c r="C17" s="46">
        <v>1</v>
      </c>
      <c r="D17" s="47">
        <v>50</v>
      </c>
      <c r="E17" s="47">
        <v>50</v>
      </c>
      <c r="F17" s="48">
        <v>100</v>
      </c>
      <c r="G17" s="32"/>
    </row>
    <row r="18" spans="1:7" ht="15.75" thickBot="1">
      <c r="A18" s="229"/>
      <c r="B18" s="49" t="s">
        <v>60</v>
      </c>
      <c r="C18" s="50">
        <v>2</v>
      </c>
      <c r="D18" s="51">
        <v>100</v>
      </c>
      <c r="E18" s="51">
        <v>100</v>
      </c>
      <c r="F18" s="52"/>
      <c r="G18" s="32"/>
    </row>
    <row r="19" spans="1:7" ht="15.75" thickTop="1">
      <c r="A19" s="106"/>
      <c r="B19" s="32"/>
      <c r="C19" s="32"/>
      <c r="D19" s="32"/>
      <c r="E19" s="32"/>
      <c r="F19" s="32"/>
      <c r="G19" s="32"/>
    </row>
    <row r="20" spans="1:7" ht="15.75" thickBot="1">
      <c r="A20" s="226" t="s">
        <v>62</v>
      </c>
      <c r="B20" s="226"/>
      <c r="C20" s="226"/>
      <c r="D20" s="226"/>
      <c r="E20" s="226"/>
      <c r="F20" s="226"/>
      <c r="G20" s="32"/>
    </row>
    <row r="21" spans="1:7" ht="26.25" thickTop="1" thickBot="1">
      <c r="A21" s="224"/>
      <c r="B21" s="225"/>
      <c r="C21" s="33" t="s">
        <v>47</v>
      </c>
      <c r="D21" s="34" t="s">
        <v>48</v>
      </c>
      <c r="E21" s="34" t="s">
        <v>49</v>
      </c>
      <c r="F21" s="35" t="s">
        <v>50</v>
      </c>
      <c r="G21" s="32"/>
    </row>
    <row r="22" spans="1:7" ht="16.5" thickTop="1" thickBot="1">
      <c r="A22" s="105" t="s">
        <v>53</v>
      </c>
      <c r="B22" s="36" t="s">
        <v>54</v>
      </c>
      <c r="C22" s="37">
        <v>1</v>
      </c>
      <c r="D22" s="38">
        <v>100</v>
      </c>
      <c r="E22" s="38">
        <v>100</v>
      </c>
      <c r="F22" s="39">
        <v>100</v>
      </c>
      <c r="G22" s="32"/>
    </row>
    <row r="23" spans="1:7" ht="15.75" thickTop="1">
      <c r="A23" s="106"/>
      <c r="B23" s="32"/>
      <c r="C23" s="32"/>
      <c r="D23" s="32"/>
      <c r="E23" s="32"/>
      <c r="F23" s="32"/>
      <c r="G23" s="32"/>
    </row>
    <row r="24" spans="1:7" ht="15.75" thickBot="1">
      <c r="A24" s="226" t="s">
        <v>63</v>
      </c>
      <c r="B24" s="226"/>
      <c r="C24" s="226"/>
      <c r="D24" s="226"/>
      <c r="E24" s="226"/>
      <c r="F24" s="226"/>
      <c r="G24" s="32"/>
    </row>
    <row r="25" spans="1:7" ht="26.25" thickTop="1" thickBot="1">
      <c r="A25" s="224"/>
      <c r="B25" s="225"/>
      <c r="C25" s="33" t="s">
        <v>47</v>
      </c>
      <c r="D25" s="34" t="s">
        <v>48</v>
      </c>
      <c r="E25" s="34" t="s">
        <v>49</v>
      </c>
      <c r="F25" s="35" t="s">
        <v>50</v>
      </c>
      <c r="G25" s="32"/>
    </row>
    <row r="26" spans="1:7" ht="16.5" thickTop="1" thickBot="1">
      <c r="A26" s="105" t="s">
        <v>53</v>
      </c>
      <c r="B26" s="36" t="s">
        <v>59</v>
      </c>
      <c r="C26" s="37">
        <v>1</v>
      </c>
      <c r="D26" s="38">
        <v>100</v>
      </c>
      <c r="E26" s="38">
        <v>100</v>
      </c>
      <c r="F26" s="39">
        <v>100</v>
      </c>
      <c r="G26" s="32"/>
    </row>
    <row r="27" spans="1:7" ht="15.75" thickTop="1">
      <c r="A27" s="106"/>
      <c r="B27" s="32"/>
      <c r="C27" s="32"/>
      <c r="D27" s="32"/>
      <c r="E27" s="32"/>
      <c r="F27" s="32"/>
      <c r="G27" s="32"/>
    </row>
    <row r="28" spans="1:7" ht="15.75" thickBot="1">
      <c r="A28" s="226" t="s">
        <v>64</v>
      </c>
      <c r="B28" s="226"/>
      <c r="C28" s="226"/>
      <c r="D28" s="226"/>
      <c r="E28" s="226"/>
      <c r="F28" s="226"/>
      <c r="G28" s="32"/>
    </row>
    <row r="29" spans="1:7" ht="26.25" thickTop="1" thickBot="1">
      <c r="A29" s="224"/>
      <c r="B29" s="225"/>
      <c r="C29" s="33" t="s">
        <v>47</v>
      </c>
      <c r="D29" s="34" t="s">
        <v>48</v>
      </c>
      <c r="E29" s="34" t="s">
        <v>49</v>
      </c>
      <c r="F29" s="35" t="s">
        <v>50</v>
      </c>
      <c r="G29" s="32"/>
    </row>
    <row r="30" spans="1:7" ht="15.75" thickTop="1">
      <c r="A30" s="227" t="s">
        <v>53</v>
      </c>
      <c r="B30" s="41" t="s">
        <v>54</v>
      </c>
      <c r="C30" s="42">
        <v>1</v>
      </c>
      <c r="D30" s="43">
        <v>50</v>
      </c>
      <c r="E30" s="43">
        <v>50</v>
      </c>
      <c r="F30" s="44">
        <v>50</v>
      </c>
      <c r="G30" s="32"/>
    </row>
    <row r="31" spans="1:7">
      <c r="A31" s="228"/>
      <c r="B31" s="45" t="s">
        <v>59</v>
      </c>
      <c r="C31" s="46">
        <v>1</v>
      </c>
      <c r="D31" s="47">
        <v>50</v>
      </c>
      <c r="E31" s="47">
        <v>50</v>
      </c>
      <c r="F31" s="48">
        <v>100</v>
      </c>
      <c r="G31" s="32"/>
    </row>
    <row r="32" spans="1:7" ht="15.75" thickBot="1">
      <c r="A32" s="229"/>
      <c r="B32" s="49" t="s">
        <v>60</v>
      </c>
      <c r="C32" s="50">
        <v>2</v>
      </c>
      <c r="D32" s="51">
        <v>100</v>
      </c>
      <c r="E32" s="51">
        <v>100</v>
      </c>
      <c r="F32" s="52"/>
      <c r="G32" s="32"/>
    </row>
    <row r="33" spans="1:7" ht="15.75" thickTop="1">
      <c r="A33" s="106"/>
      <c r="B33" s="32"/>
      <c r="C33" s="32"/>
      <c r="D33" s="32"/>
      <c r="E33" s="32"/>
      <c r="F33" s="32"/>
      <c r="G33" s="32"/>
    </row>
    <row r="34" spans="1:7" ht="15.75" thickBot="1">
      <c r="A34" s="226" t="s">
        <v>65</v>
      </c>
      <c r="B34" s="226"/>
      <c r="C34" s="226"/>
      <c r="D34" s="226"/>
      <c r="E34" s="226"/>
      <c r="F34" s="226"/>
      <c r="G34" s="32"/>
    </row>
    <row r="35" spans="1:7" ht="26.25" thickTop="1" thickBot="1">
      <c r="A35" s="224"/>
      <c r="B35" s="225"/>
      <c r="C35" s="33" t="s">
        <v>47</v>
      </c>
      <c r="D35" s="34" t="s">
        <v>48</v>
      </c>
      <c r="E35" s="34" t="s">
        <v>49</v>
      </c>
      <c r="F35" s="35" t="s">
        <v>50</v>
      </c>
      <c r="G35" s="32"/>
    </row>
    <row r="36" spans="1:7" ht="15.75" thickTop="1">
      <c r="A36" s="227" t="s">
        <v>53</v>
      </c>
      <c r="B36" s="41" t="s">
        <v>66</v>
      </c>
      <c r="C36" s="42">
        <v>1</v>
      </c>
      <c r="D36" s="43">
        <v>50</v>
      </c>
      <c r="E36" s="43">
        <v>50</v>
      </c>
      <c r="F36" s="44">
        <v>50</v>
      </c>
      <c r="G36" s="32"/>
    </row>
    <row r="37" spans="1:7">
      <c r="A37" s="228"/>
      <c r="B37" s="45" t="s">
        <v>54</v>
      </c>
      <c r="C37" s="46">
        <v>1</v>
      </c>
      <c r="D37" s="47">
        <v>50</v>
      </c>
      <c r="E37" s="47">
        <v>50</v>
      </c>
      <c r="F37" s="48">
        <v>100</v>
      </c>
      <c r="G37" s="32"/>
    </row>
    <row r="38" spans="1:7" ht="15.75" thickBot="1">
      <c r="A38" s="229"/>
      <c r="B38" s="49" t="s">
        <v>60</v>
      </c>
      <c r="C38" s="50">
        <v>2</v>
      </c>
      <c r="D38" s="51">
        <v>100</v>
      </c>
      <c r="E38" s="51">
        <v>100</v>
      </c>
      <c r="F38" s="52"/>
      <c r="G38" s="32"/>
    </row>
    <row r="39" spans="1:7" ht="15.75" thickTop="1">
      <c r="A39" s="106"/>
      <c r="B39" s="32"/>
      <c r="C39" s="32"/>
      <c r="D39" s="32"/>
      <c r="E39" s="32"/>
      <c r="F39" s="32"/>
      <c r="G39" s="32"/>
    </row>
    <row r="40" spans="1:7" ht="15.75" thickBot="1">
      <c r="A40" s="226" t="s">
        <v>67</v>
      </c>
      <c r="B40" s="226"/>
      <c r="C40" s="226"/>
      <c r="D40" s="226"/>
      <c r="E40" s="226"/>
      <c r="F40" s="226"/>
      <c r="G40" s="32"/>
    </row>
    <row r="41" spans="1:7" ht="26.25" thickTop="1" thickBot="1">
      <c r="A41" s="224"/>
      <c r="B41" s="225"/>
      <c r="C41" s="33" t="s">
        <v>47</v>
      </c>
      <c r="D41" s="34" t="s">
        <v>48</v>
      </c>
      <c r="E41" s="34" t="s">
        <v>49</v>
      </c>
      <c r="F41" s="35" t="s">
        <v>50</v>
      </c>
      <c r="G41" s="32"/>
    </row>
    <row r="42" spans="1:7" ht="16.5" thickTop="1" thickBot="1">
      <c r="A42" s="105" t="s">
        <v>53</v>
      </c>
      <c r="B42" s="36" t="s">
        <v>54</v>
      </c>
      <c r="C42" s="37">
        <v>1</v>
      </c>
      <c r="D42" s="38">
        <v>100</v>
      </c>
      <c r="E42" s="38">
        <v>100</v>
      </c>
      <c r="F42" s="39">
        <v>100</v>
      </c>
      <c r="G42" s="32"/>
    </row>
    <row r="43" spans="1:7" ht="15.75" thickTop="1">
      <c r="A43" s="106"/>
      <c r="B43" s="32"/>
      <c r="C43" s="32"/>
      <c r="D43" s="32"/>
      <c r="E43" s="32"/>
      <c r="F43" s="32"/>
      <c r="G43" s="32"/>
    </row>
    <row r="44" spans="1:7" ht="15.75" thickBot="1">
      <c r="A44" s="226" t="s">
        <v>68</v>
      </c>
      <c r="B44" s="226"/>
      <c r="C44" s="226"/>
      <c r="D44" s="226"/>
      <c r="E44" s="226"/>
      <c r="F44" s="226"/>
      <c r="G44" s="32"/>
    </row>
    <row r="45" spans="1:7" ht="26.25" thickTop="1" thickBot="1">
      <c r="A45" s="224"/>
      <c r="B45" s="225"/>
      <c r="C45" s="33" t="s">
        <v>47</v>
      </c>
      <c r="D45" s="34" t="s">
        <v>48</v>
      </c>
      <c r="E45" s="34" t="s">
        <v>49</v>
      </c>
      <c r="F45" s="35" t="s">
        <v>50</v>
      </c>
      <c r="G45" s="32"/>
    </row>
    <row r="46" spans="1:7" ht="15.75" thickTop="1">
      <c r="A46" s="227" t="s">
        <v>53</v>
      </c>
      <c r="B46" s="41" t="s">
        <v>66</v>
      </c>
      <c r="C46" s="42">
        <v>1</v>
      </c>
      <c r="D46" s="43">
        <v>25</v>
      </c>
      <c r="E46" s="43">
        <v>25</v>
      </c>
      <c r="F46" s="44">
        <v>25</v>
      </c>
      <c r="G46" s="32"/>
    </row>
    <row r="47" spans="1:7">
      <c r="A47" s="228"/>
      <c r="B47" s="45" t="s">
        <v>54</v>
      </c>
      <c r="C47" s="46">
        <v>3</v>
      </c>
      <c r="D47" s="47">
        <v>75</v>
      </c>
      <c r="E47" s="47">
        <v>75</v>
      </c>
      <c r="F47" s="48">
        <v>100</v>
      </c>
      <c r="G47" s="32"/>
    </row>
    <row r="48" spans="1:7" ht="15.75" thickBot="1">
      <c r="A48" s="229"/>
      <c r="B48" s="49" t="s">
        <v>60</v>
      </c>
      <c r="C48" s="50">
        <v>4</v>
      </c>
      <c r="D48" s="51">
        <v>100</v>
      </c>
      <c r="E48" s="51">
        <v>100</v>
      </c>
      <c r="F48" s="52"/>
      <c r="G48" s="32"/>
    </row>
    <row r="49" spans="1:7" ht="15.75" thickTop="1">
      <c r="A49" s="106"/>
      <c r="B49" s="32"/>
      <c r="C49" s="32"/>
      <c r="D49" s="32"/>
      <c r="E49" s="32"/>
      <c r="F49" s="32"/>
      <c r="G49" s="32"/>
    </row>
    <row r="50" spans="1:7" ht="15.75" thickBot="1">
      <c r="A50" s="226" t="s">
        <v>69</v>
      </c>
      <c r="B50" s="226"/>
      <c r="C50" s="226"/>
      <c r="D50" s="226"/>
      <c r="E50" s="226"/>
      <c r="F50" s="226"/>
      <c r="G50" s="32"/>
    </row>
    <row r="51" spans="1:7" ht="26.25" thickTop="1" thickBot="1">
      <c r="A51" s="224"/>
      <c r="B51" s="225"/>
      <c r="C51" s="33" t="s">
        <v>47</v>
      </c>
      <c r="D51" s="34" t="s">
        <v>48</v>
      </c>
      <c r="E51" s="34" t="s">
        <v>49</v>
      </c>
      <c r="F51" s="35" t="s">
        <v>50</v>
      </c>
      <c r="G51" s="32"/>
    </row>
    <row r="52" spans="1:7" ht="16.5" thickTop="1" thickBot="1">
      <c r="A52" s="105" t="s">
        <v>53</v>
      </c>
      <c r="B52" s="36" t="s">
        <v>54</v>
      </c>
      <c r="C52" s="37">
        <v>1</v>
      </c>
      <c r="D52" s="38">
        <v>100</v>
      </c>
      <c r="E52" s="38">
        <v>100</v>
      </c>
      <c r="F52" s="39">
        <v>100</v>
      </c>
      <c r="G52" s="32"/>
    </row>
    <row r="53" spans="1:7" ht="15.75" thickTop="1">
      <c r="A53" s="106"/>
      <c r="B53" s="32"/>
      <c r="C53" s="32"/>
      <c r="D53" s="32"/>
      <c r="E53" s="32"/>
      <c r="F53" s="32"/>
      <c r="G53" s="32"/>
    </row>
    <row r="54" spans="1:7" ht="15.75" thickBot="1">
      <c r="A54" s="226" t="s">
        <v>70</v>
      </c>
      <c r="B54" s="226"/>
      <c r="C54" s="226"/>
      <c r="D54" s="226"/>
      <c r="E54" s="226"/>
      <c r="F54" s="226"/>
      <c r="G54" s="32"/>
    </row>
    <row r="55" spans="1:7" ht="26.25" thickTop="1" thickBot="1">
      <c r="A55" s="224"/>
      <c r="B55" s="225"/>
      <c r="C55" s="33" t="s">
        <v>47</v>
      </c>
      <c r="D55" s="34" t="s">
        <v>48</v>
      </c>
      <c r="E55" s="34" t="s">
        <v>49</v>
      </c>
      <c r="F55" s="35" t="s">
        <v>50</v>
      </c>
      <c r="G55" s="32"/>
    </row>
    <row r="56" spans="1:7" ht="16.5" thickTop="1" thickBot="1">
      <c r="A56" s="105" t="s">
        <v>53</v>
      </c>
      <c r="B56" s="36" t="s">
        <v>59</v>
      </c>
      <c r="C56" s="37">
        <v>1</v>
      </c>
      <c r="D56" s="38">
        <v>100</v>
      </c>
      <c r="E56" s="38">
        <v>100</v>
      </c>
      <c r="F56" s="39">
        <v>100</v>
      </c>
      <c r="G56" s="32"/>
    </row>
    <row r="57" spans="1:7" ht="15.75" thickTop="1">
      <c r="A57" s="106"/>
      <c r="B57" s="32"/>
      <c r="C57" s="32"/>
      <c r="D57" s="32"/>
      <c r="E57" s="32"/>
      <c r="F57" s="32"/>
      <c r="G57" s="32"/>
    </row>
    <row r="58" spans="1:7" ht="15.75" thickBot="1">
      <c r="A58" s="226" t="s">
        <v>71</v>
      </c>
      <c r="B58" s="226"/>
      <c r="C58" s="226"/>
      <c r="D58" s="226"/>
      <c r="E58" s="226"/>
      <c r="F58" s="226"/>
      <c r="G58" s="32"/>
    </row>
    <row r="59" spans="1:7" ht="26.25" thickTop="1" thickBot="1">
      <c r="A59" s="224"/>
      <c r="B59" s="225"/>
      <c r="C59" s="33" t="s">
        <v>47</v>
      </c>
      <c r="D59" s="34" t="s">
        <v>48</v>
      </c>
      <c r="E59" s="34" t="s">
        <v>49</v>
      </c>
      <c r="F59" s="35" t="s">
        <v>50</v>
      </c>
      <c r="G59" s="32"/>
    </row>
    <row r="60" spans="1:7" ht="16.5" thickTop="1" thickBot="1">
      <c r="A60" s="105" t="s">
        <v>53</v>
      </c>
      <c r="B60" s="36" t="s">
        <v>54</v>
      </c>
      <c r="C60" s="37">
        <v>1</v>
      </c>
      <c r="D60" s="38">
        <v>100</v>
      </c>
      <c r="E60" s="38">
        <v>100</v>
      </c>
      <c r="F60" s="39">
        <v>100</v>
      </c>
      <c r="G60" s="32"/>
    </row>
    <row r="61" spans="1:7" ht="15.75" thickTop="1">
      <c r="A61" s="106"/>
      <c r="B61" s="32"/>
      <c r="C61" s="32"/>
      <c r="D61" s="32"/>
      <c r="E61" s="32"/>
      <c r="F61" s="32"/>
      <c r="G61" s="32"/>
    </row>
    <row r="62" spans="1:7" ht="15.75" thickBot="1">
      <c r="A62" s="226" t="s">
        <v>72</v>
      </c>
      <c r="B62" s="226"/>
      <c r="C62" s="226"/>
      <c r="D62" s="226"/>
      <c r="E62" s="226"/>
      <c r="F62" s="226"/>
      <c r="G62" s="32"/>
    </row>
    <row r="63" spans="1:7" ht="26.25" thickTop="1" thickBot="1">
      <c r="A63" s="224"/>
      <c r="B63" s="225"/>
      <c r="C63" s="33" t="s">
        <v>47</v>
      </c>
      <c r="D63" s="34" t="s">
        <v>48</v>
      </c>
      <c r="E63" s="34" t="s">
        <v>49</v>
      </c>
      <c r="F63" s="35" t="s">
        <v>50</v>
      </c>
      <c r="G63" s="32"/>
    </row>
    <row r="64" spans="1:7" ht="16.5" thickTop="1" thickBot="1">
      <c r="A64" s="105" t="s">
        <v>53</v>
      </c>
      <c r="B64" s="36" t="s">
        <v>59</v>
      </c>
      <c r="C64" s="37">
        <v>1</v>
      </c>
      <c r="D64" s="38">
        <v>100</v>
      </c>
      <c r="E64" s="38">
        <v>100</v>
      </c>
      <c r="F64" s="39">
        <v>100</v>
      </c>
      <c r="G64" s="32"/>
    </row>
  </sheetData>
  <mergeCells count="32">
    <mergeCell ref="A1:C2"/>
    <mergeCell ref="A25:B25"/>
    <mergeCell ref="A4:F4"/>
    <mergeCell ref="A5:B5"/>
    <mergeCell ref="A8:F8"/>
    <mergeCell ref="A9:B9"/>
    <mergeCell ref="A10:A12"/>
    <mergeCell ref="A14:F14"/>
    <mergeCell ref="A15:B15"/>
    <mergeCell ref="A16:A18"/>
    <mergeCell ref="A20:F20"/>
    <mergeCell ref="A21:B21"/>
    <mergeCell ref="A24:F24"/>
    <mergeCell ref="A50:F50"/>
    <mergeCell ref="A28:F28"/>
    <mergeCell ref="A29:B29"/>
    <mergeCell ref="A30:A32"/>
    <mergeCell ref="A34:F34"/>
    <mergeCell ref="A35:B35"/>
    <mergeCell ref="A36:A38"/>
    <mergeCell ref="A40:F40"/>
    <mergeCell ref="A41:B41"/>
    <mergeCell ref="A44:F44"/>
    <mergeCell ref="A45:B45"/>
    <mergeCell ref="A46:A48"/>
    <mergeCell ref="A63:B63"/>
    <mergeCell ref="A51:B51"/>
    <mergeCell ref="A54:F54"/>
    <mergeCell ref="A55:B55"/>
    <mergeCell ref="A58:F58"/>
    <mergeCell ref="A59:B59"/>
    <mergeCell ref="A62:F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selection sqref="A1:C2"/>
    </sheetView>
  </sheetViews>
  <sheetFormatPr defaultRowHeight="15"/>
  <cols>
    <col min="8" max="8" width="6.28515625" customWidth="1"/>
  </cols>
  <sheetData>
    <row r="1" spans="1:10" ht="30.75" customHeight="1">
      <c r="A1" s="230" t="s">
        <v>314</v>
      </c>
      <c r="B1" s="230"/>
      <c r="C1" s="230"/>
    </row>
    <row r="2" spans="1:10" ht="37.5" customHeight="1">
      <c r="A2" s="230"/>
      <c r="B2" s="230"/>
      <c r="C2" s="230"/>
    </row>
    <row r="3" spans="1:10" ht="15.75">
      <c r="A3" s="154"/>
      <c r="B3" s="154"/>
      <c r="C3" s="154"/>
    </row>
    <row r="4" spans="1:10" ht="16.5" thickBot="1">
      <c r="A4" s="231" t="s">
        <v>46</v>
      </c>
      <c r="B4" s="231"/>
      <c r="C4" s="231"/>
      <c r="D4" s="231"/>
      <c r="E4" s="231"/>
      <c r="F4" s="231"/>
      <c r="G4" s="53"/>
      <c r="H4" s="8" t="s">
        <v>51</v>
      </c>
      <c r="I4" s="8"/>
      <c r="J4" s="8" t="s">
        <v>52</v>
      </c>
    </row>
    <row r="5" spans="1:10" ht="27" thickTop="1" thickBot="1">
      <c r="A5" s="232"/>
      <c r="B5" s="233"/>
      <c r="C5" s="54" t="s">
        <v>47</v>
      </c>
      <c r="D5" s="55" t="s">
        <v>48</v>
      </c>
      <c r="E5" s="55" t="s">
        <v>49</v>
      </c>
      <c r="F5" s="56" t="s">
        <v>50</v>
      </c>
      <c r="G5" s="53"/>
      <c r="H5" s="8">
        <v>1</v>
      </c>
      <c r="I5" s="8" t="s">
        <v>55</v>
      </c>
      <c r="J5" s="136">
        <f>C7+C13+C17+C25+C34+C41+C48+C56+C64+C70+C79+C88+C95+C103+C110+C119+C126+C133+C142+C150</f>
        <v>62</v>
      </c>
    </row>
    <row r="6" spans="1:10" ht="16.5" thickTop="1">
      <c r="A6" s="234" t="s">
        <v>53</v>
      </c>
      <c r="B6" s="57" t="s">
        <v>66</v>
      </c>
      <c r="C6" s="58">
        <v>1</v>
      </c>
      <c r="D6" s="59">
        <v>11.111111111111111</v>
      </c>
      <c r="E6" s="59">
        <v>11.111111111111111</v>
      </c>
      <c r="F6" s="60">
        <v>11.111111111111111</v>
      </c>
      <c r="G6" s="53"/>
      <c r="H6" s="8">
        <v>0</v>
      </c>
      <c r="I6" s="8" t="s">
        <v>56</v>
      </c>
      <c r="J6" s="136">
        <f>C6+C33+C40+C47+C78+C87+C94+C109+C118+C125+C132+C141</f>
        <v>20</v>
      </c>
    </row>
    <row r="7" spans="1:10" ht="15.75">
      <c r="A7" s="235"/>
      <c r="B7" s="61" t="s">
        <v>54</v>
      </c>
      <c r="C7" s="62">
        <v>2</v>
      </c>
      <c r="D7" s="63">
        <v>22.222222222222221</v>
      </c>
      <c r="E7" s="63">
        <v>22.222222222222221</v>
      </c>
      <c r="F7" s="64">
        <v>33.333333333333336</v>
      </c>
      <c r="G7" s="53"/>
      <c r="H7" s="8">
        <v>2</v>
      </c>
      <c r="I7" s="8" t="s">
        <v>58</v>
      </c>
      <c r="J7" s="136">
        <f>C8+C18+C26+C35+C42+C49+C57+C65+C71+C80+C89+C96+C104+C111+C120+C127+C134+C143+C151</f>
        <v>75</v>
      </c>
    </row>
    <row r="8" spans="1:10" ht="15.75">
      <c r="A8" s="235"/>
      <c r="B8" s="61" t="s">
        <v>59</v>
      </c>
      <c r="C8" s="62">
        <v>6</v>
      </c>
      <c r="D8" s="63">
        <v>66.666666666666671</v>
      </c>
      <c r="E8" s="63">
        <v>66.666666666666671</v>
      </c>
      <c r="F8" s="64">
        <v>100</v>
      </c>
      <c r="G8" s="53"/>
      <c r="H8" s="8"/>
      <c r="I8" s="8" t="s">
        <v>0</v>
      </c>
      <c r="J8" s="136">
        <f>SUM(J5:J7)</f>
        <v>157</v>
      </c>
    </row>
    <row r="9" spans="1:10" ht="16.5" thickBot="1">
      <c r="A9" s="236"/>
      <c r="B9" s="65" t="s">
        <v>60</v>
      </c>
      <c r="C9" s="66">
        <v>9</v>
      </c>
      <c r="D9" s="67">
        <v>100</v>
      </c>
      <c r="E9" s="67">
        <v>100</v>
      </c>
      <c r="F9" s="68"/>
      <c r="G9" s="53"/>
      <c r="I9" s="8"/>
      <c r="J9" s="8"/>
    </row>
    <row r="10" spans="1:10" ht="15.75" thickTop="1">
      <c r="A10" s="53"/>
      <c r="B10" s="53"/>
      <c r="C10" s="53"/>
      <c r="D10" s="53"/>
      <c r="E10" s="53"/>
      <c r="F10" s="53"/>
      <c r="G10" s="53"/>
    </row>
    <row r="11" spans="1:10" ht="15.75" thickBot="1">
      <c r="A11" s="231" t="s">
        <v>57</v>
      </c>
      <c r="B11" s="231"/>
      <c r="C11" s="231"/>
      <c r="D11" s="231"/>
      <c r="E11" s="231"/>
      <c r="F11" s="231"/>
      <c r="G11" s="53"/>
    </row>
    <row r="12" spans="1:10" ht="26.25" thickTop="1" thickBot="1">
      <c r="A12" s="232"/>
      <c r="B12" s="233"/>
      <c r="C12" s="54" t="s">
        <v>47</v>
      </c>
      <c r="D12" s="55" t="s">
        <v>48</v>
      </c>
      <c r="E12" s="55" t="s">
        <v>49</v>
      </c>
      <c r="F12" s="56" t="s">
        <v>50</v>
      </c>
      <c r="G12" s="53"/>
    </row>
    <row r="13" spans="1:10" ht="16.5" thickTop="1" thickBot="1">
      <c r="A13" s="69" t="s">
        <v>53</v>
      </c>
      <c r="B13" s="70" t="s">
        <v>54</v>
      </c>
      <c r="C13" s="71">
        <v>2</v>
      </c>
      <c r="D13" s="72">
        <v>100</v>
      </c>
      <c r="E13" s="72">
        <v>100</v>
      </c>
      <c r="F13" s="73">
        <v>100</v>
      </c>
      <c r="G13" s="53"/>
      <c r="I13" s="40"/>
    </row>
    <row r="14" spans="1:10" ht="15.75" thickTop="1">
      <c r="A14" s="53"/>
      <c r="B14" s="53"/>
      <c r="C14" s="53"/>
      <c r="D14" s="53"/>
      <c r="E14" s="53"/>
      <c r="F14" s="53"/>
      <c r="G14" s="53"/>
    </row>
    <row r="15" spans="1:10" ht="15.75" thickBot="1">
      <c r="A15" s="231" t="s">
        <v>61</v>
      </c>
      <c r="B15" s="231"/>
      <c r="C15" s="231"/>
      <c r="D15" s="231"/>
      <c r="E15" s="231"/>
      <c r="F15" s="231"/>
      <c r="G15" s="53"/>
    </row>
    <row r="16" spans="1:10" ht="26.25" thickTop="1" thickBot="1">
      <c r="A16" s="232"/>
      <c r="B16" s="233"/>
      <c r="C16" s="54" t="s">
        <v>47</v>
      </c>
      <c r="D16" s="55" t="s">
        <v>48</v>
      </c>
      <c r="E16" s="55" t="s">
        <v>49</v>
      </c>
      <c r="F16" s="56" t="s">
        <v>50</v>
      </c>
      <c r="G16" s="53"/>
    </row>
    <row r="17" spans="1:7" ht="15.75" thickTop="1">
      <c r="A17" s="234" t="s">
        <v>53</v>
      </c>
      <c r="B17" s="57" t="s">
        <v>54</v>
      </c>
      <c r="C17" s="58">
        <v>4</v>
      </c>
      <c r="D17" s="59">
        <v>57.142857142857146</v>
      </c>
      <c r="E17" s="59">
        <v>66.666666666666671</v>
      </c>
      <c r="F17" s="60">
        <v>66.666666666666671</v>
      </c>
      <c r="G17" s="53"/>
    </row>
    <row r="18" spans="1:7">
      <c r="A18" s="235"/>
      <c r="B18" s="61" t="s">
        <v>59</v>
      </c>
      <c r="C18" s="62">
        <v>2</v>
      </c>
      <c r="D18" s="63">
        <v>28.571428571428573</v>
      </c>
      <c r="E18" s="63">
        <v>33.333333333333336</v>
      </c>
      <c r="F18" s="64">
        <v>100</v>
      </c>
      <c r="G18" s="53"/>
    </row>
    <row r="19" spans="1:7">
      <c r="A19" s="235"/>
      <c r="B19" s="74" t="s">
        <v>60</v>
      </c>
      <c r="C19" s="62">
        <v>6</v>
      </c>
      <c r="D19" s="63">
        <v>85.714285714285708</v>
      </c>
      <c r="E19" s="63">
        <v>100</v>
      </c>
      <c r="F19" s="75"/>
      <c r="G19" s="53"/>
    </row>
    <row r="20" spans="1:7">
      <c r="A20" s="76" t="s">
        <v>73</v>
      </c>
      <c r="B20" s="74" t="s">
        <v>74</v>
      </c>
      <c r="C20" s="62">
        <v>1</v>
      </c>
      <c r="D20" s="63">
        <v>14.285714285714286</v>
      </c>
      <c r="E20" s="77"/>
      <c r="F20" s="75"/>
      <c r="G20" s="53"/>
    </row>
    <row r="21" spans="1:7" ht="15.75" thickBot="1">
      <c r="A21" s="236" t="s">
        <v>60</v>
      </c>
      <c r="B21" s="237"/>
      <c r="C21" s="66">
        <v>7</v>
      </c>
      <c r="D21" s="67">
        <v>100</v>
      </c>
      <c r="E21" s="78"/>
      <c r="F21" s="68"/>
      <c r="G21" s="53"/>
    </row>
    <row r="22" spans="1:7" ht="15.75" thickTop="1">
      <c r="A22" s="53"/>
      <c r="B22" s="53"/>
      <c r="C22" s="53"/>
      <c r="D22" s="53"/>
      <c r="E22" s="53"/>
      <c r="F22" s="53"/>
      <c r="G22" s="53"/>
    </row>
    <row r="23" spans="1:7" ht="15.75" thickBot="1">
      <c r="A23" s="231" t="s">
        <v>62</v>
      </c>
      <c r="B23" s="231"/>
      <c r="C23" s="231"/>
      <c r="D23" s="231"/>
      <c r="E23" s="231"/>
      <c r="F23" s="231"/>
      <c r="G23" s="53"/>
    </row>
    <row r="24" spans="1:7" ht="26.25" thickTop="1" thickBot="1">
      <c r="A24" s="232"/>
      <c r="B24" s="233"/>
      <c r="C24" s="54" t="s">
        <v>47</v>
      </c>
      <c r="D24" s="55" t="s">
        <v>48</v>
      </c>
      <c r="E24" s="55" t="s">
        <v>49</v>
      </c>
      <c r="F24" s="56" t="s">
        <v>50</v>
      </c>
      <c r="G24" s="53"/>
    </row>
    <row r="25" spans="1:7" ht="15.75" thickTop="1">
      <c r="A25" s="234" t="s">
        <v>53</v>
      </c>
      <c r="B25" s="57" t="s">
        <v>54</v>
      </c>
      <c r="C25" s="58">
        <v>6</v>
      </c>
      <c r="D25" s="59">
        <v>75</v>
      </c>
      <c r="E25" s="59">
        <v>85.714285714285708</v>
      </c>
      <c r="F25" s="60">
        <v>85.714285714285708</v>
      </c>
      <c r="G25" s="53"/>
    </row>
    <row r="26" spans="1:7">
      <c r="A26" s="235"/>
      <c r="B26" s="61" t="s">
        <v>59</v>
      </c>
      <c r="C26" s="62">
        <v>1</v>
      </c>
      <c r="D26" s="63">
        <v>12.5</v>
      </c>
      <c r="E26" s="63">
        <v>14.285714285714286</v>
      </c>
      <c r="F26" s="64">
        <v>100</v>
      </c>
      <c r="G26" s="53"/>
    </row>
    <row r="27" spans="1:7">
      <c r="A27" s="235"/>
      <c r="B27" s="74" t="s">
        <v>60</v>
      </c>
      <c r="C27" s="62">
        <v>7</v>
      </c>
      <c r="D27" s="63">
        <v>87.5</v>
      </c>
      <c r="E27" s="63">
        <v>100</v>
      </c>
      <c r="F27" s="75"/>
      <c r="G27" s="53"/>
    </row>
    <row r="28" spans="1:7">
      <c r="A28" s="76" t="s">
        <v>73</v>
      </c>
      <c r="B28" s="74" t="s">
        <v>74</v>
      </c>
      <c r="C28" s="62">
        <v>1</v>
      </c>
      <c r="D28" s="63">
        <v>12.5</v>
      </c>
      <c r="E28" s="77"/>
      <c r="F28" s="75"/>
      <c r="G28" s="53"/>
    </row>
    <row r="29" spans="1:7" ht="15.75" thickBot="1">
      <c r="A29" s="236" t="s">
        <v>60</v>
      </c>
      <c r="B29" s="237"/>
      <c r="C29" s="66">
        <v>8</v>
      </c>
      <c r="D29" s="67">
        <v>100</v>
      </c>
      <c r="E29" s="78"/>
      <c r="F29" s="68"/>
      <c r="G29" s="53"/>
    </row>
    <row r="30" spans="1:7" ht="15.75" thickTop="1">
      <c r="A30" s="53"/>
      <c r="B30" s="53"/>
      <c r="C30" s="53"/>
      <c r="D30" s="53"/>
      <c r="E30" s="53"/>
      <c r="F30" s="53"/>
      <c r="G30" s="53"/>
    </row>
    <row r="31" spans="1:7" ht="15.75" thickBot="1">
      <c r="A31" s="231" t="s">
        <v>75</v>
      </c>
      <c r="B31" s="231"/>
      <c r="C31" s="231"/>
      <c r="D31" s="231"/>
      <c r="E31" s="231"/>
      <c r="F31" s="231"/>
      <c r="G31" s="53"/>
    </row>
    <row r="32" spans="1:7" ht="26.25" thickTop="1" thickBot="1">
      <c r="A32" s="232"/>
      <c r="B32" s="233"/>
      <c r="C32" s="54" t="s">
        <v>47</v>
      </c>
      <c r="D32" s="55" t="s">
        <v>48</v>
      </c>
      <c r="E32" s="55" t="s">
        <v>49</v>
      </c>
      <c r="F32" s="56" t="s">
        <v>50</v>
      </c>
      <c r="G32" s="53"/>
    </row>
    <row r="33" spans="1:7" ht="15.75" thickTop="1">
      <c r="A33" s="234" t="s">
        <v>53</v>
      </c>
      <c r="B33" s="57" t="s">
        <v>66</v>
      </c>
      <c r="C33" s="58">
        <v>1</v>
      </c>
      <c r="D33" s="59">
        <v>9.0909090909090917</v>
      </c>
      <c r="E33" s="59">
        <v>9.0909090909090917</v>
      </c>
      <c r="F33" s="60">
        <v>9.0909090909090917</v>
      </c>
      <c r="G33" s="53"/>
    </row>
    <row r="34" spans="1:7">
      <c r="A34" s="235"/>
      <c r="B34" s="61" t="s">
        <v>54</v>
      </c>
      <c r="C34" s="62">
        <v>4</v>
      </c>
      <c r="D34" s="63">
        <v>36.363636363636367</v>
      </c>
      <c r="E34" s="63">
        <v>36.363636363636367</v>
      </c>
      <c r="F34" s="64">
        <v>45.454545454545453</v>
      </c>
      <c r="G34" s="53"/>
    </row>
    <row r="35" spans="1:7">
      <c r="A35" s="235"/>
      <c r="B35" s="61" t="s">
        <v>59</v>
      </c>
      <c r="C35" s="62">
        <v>6</v>
      </c>
      <c r="D35" s="63">
        <v>54.545454545454547</v>
      </c>
      <c r="E35" s="63">
        <v>54.545454545454547</v>
      </c>
      <c r="F35" s="64">
        <v>100</v>
      </c>
      <c r="G35" s="53"/>
    </row>
    <row r="36" spans="1:7" ht="15.75" thickBot="1">
      <c r="A36" s="236"/>
      <c r="B36" s="65" t="s">
        <v>60</v>
      </c>
      <c r="C36" s="66">
        <v>11</v>
      </c>
      <c r="D36" s="67">
        <v>100</v>
      </c>
      <c r="E36" s="67">
        <v>100</v>
      </c>
      <c r="F36" s="68"/>
      <c r="G36" s="53"/>
    </row>
    <row r="37" spans="1:7" ht="15.75" thickTop="1">
      <c r="A37" s="53"/>
      <c r="B37" s="53"/>
      <c r="C37" s="53"/>
      <c r="D37" s="53"/>
      <c r="E37" s="53"/>
      <c r="F37" s="53"/>
      <c r="G37" s="53"/>
    </row>
    <row r="38" spans="1:7" ht="15.75" thickBot="1">
      <c r="A38" s="231" t="s">
        <v>63</v>
      </c>
      <c r="B38" s="231"/>
      <c r="C38" s="231"/>
      <c r="D38" s="231"/>
      <c r="E38" s="231"/>
      <c r="F38" s="231"/>
      <c r="G38" s="53"/>
    </row>
    <row r="39" spans="1:7" ht="26.25" thickTop="1" thickBot="1">
      <c r="A39" s="232"/>
      <c r="B39" s="233"/>
      <c r="C39" s="54" t="s">
        <v>47</v>
      </c>
      <c r="D39" s="55" t="s">
        <v>48</v>
      </c>
      <c r="E39" s="55" t="s">
        <v>49</v>
      </c>
      <c r="F39" s="56" t="s">
        <v>50</v>
      </c>
      <c r="G39" s="53"/>
    </row>
    <row r="40" spans="1:7" ht="15.75" thickTop="1">
      <c r="A40" s="234" t="s">
        <v>53</v>
      </c>
      <c r="B40" s="57" t="s">
        <v>66</v>
      </c>
      <c r="C40" s="58">
        <v>2</v>
      </c>
      <c r="D40" s="59">
        <v>25</v>
      </c>
      <c r="E40" s="59">
        <v>25</v>
      </c>
      <c r="F40" s="60">
        <v>25</v>
      </c>
      <c r="G40" s="53"/>
    </row>
    <row r="41" spans="1:7">
      <c r="A41" s="235"/>
      <c r="B41" s="61" t="s">
        <v>54</v>
      </c>
      <c r="C41" s="62">
        <v>1</v>
      </c>
      <c r="D41" s="63">
        <v>12.5</v>
      </c>
      <c r="E41" s="63">
        <v>12.5</v>
      </c>
      <c r="F41" s="64">
        <v>37.5</v>
      </c>
      <c r="G41" s="53"/>
    </row>
    <row r="42" spans="1:7">
      <c r="A42" s="235"/>
      <c r="B42" s="61" t="s">
        <v>59</v>
      </c>
      <c r="C42" s="62">
        <v>5</v>
      </c>
      <c r="D42" s="63">
        <v>62.5</v>
      </c>
      <c r="E42" s="63">
        <v>62.5</v>
      </c>
      <c r="F42" s="64">
        <v>100</v>
      </c>
      <c r="G42" s="53"/>
    </row>
    <row r="43" spans="1:7" ht="15.75" thickBot="1">
      <c r="A43" s="236"/>
      <c r="B43" s="65" t="s">
        <v>60</v>
      </c>
      <c r="C43" s="66">
        <v>8</v>
      </c>
      <c r="D43" s="67">
        <v>100</v>
      </c>
      <c r="E43" s="67">
        <v>100</v>
      </c>
      <c r="F43" s="68"/>
      <c r="G43" s="53"/>
    </row>
    <row r="44" spans="1:7" ht="15.75" thickTop="1">
      <c r="A44" s="53"/>
      <c r="B44" s="53"/>
      <c r="C44" s="53"/>
      <c r="D44" s="53"/>
      <c r="E44" s="53"/>
      <c r="F44" s="53"/>
      <c r="G44" s="53"/>
    </row>
    <row r="45" spans="1:7" ht="15.75" thickBot="1">
      <c r="A45" s="231" t="s">
        <v>76</v>
      </c>
      <c r="B45" s="231"/>
      <c r="C45" s="231"/>
      <c r="D45" s="231"/>
      <c r="E45" s="231"/>
      <c r="F45" s="231"/>
      <c r="G45" s="53"/>
    </row>
    <row r="46" spans="1:7" ht="26.25" thickTop="1" thickBot="1">
      <c r="A46" s="232"/>
      <c r="B46" s="233"/>
      <c r="C46" s="54" t="s">
        <v>47</v>
      </c>
      <c r="D46" s="55" t="s">
        <v>48</v>
      </c>
      <c r="E46" s="55" t="s">
        <v>49</v>
      </c>
      <c r="F46" s="56" t="s">
        <v>50</v>
      </c>
      <c r="G46" s="53"/>
    </row>
    <row r="47" spans="1:7" ht="15.75" thickTop="1">
      <c r="A47" s="234" t="s">
        <v>53</v>
      </c>
      <c r="B47" s="57" t="s">
        <v>66</v>
      </c>
      <c r="C47" s="58">
        <v>1</v>
      </c>
      <c r="D47" s="59">
        <v>6.666666666666667</v>
      </c>
      <c r="E47" s="59">
        <v>7.1428571428571432</v>
      </c>
      <c r="F47" s="60">
        <v>7.1428571428571432</v>
      </c>
      <c r="G47" s="53"/>
    </row>
    <row r="48" spans="1:7">
      <c r="A48" s="235"/>
      <c r="B48" s="61" t="s">
        <v>54</v>
      </c>
      <c r="C48" s="62">
        <v>7</v>
      </c>
      <c r="D48" s="63">
        <v>46.666666666666664</v>
      </c>
      <c r="E48" s="63">
        <v>50</v>
      </c>
      <c r="F48" s="64">
        <v>57.142857142857146</v>
      </c>
      <c r="G48" s="53"/>
    </row>
    <row r="49" spans="1:7">
      <c r="A49" s="235"/>
      <c r="B49" s="61" t="s">
        <v>59</v>
      </c>
      <c r="C49" s="62">
        <v>6</v>
      </c>
      <c r="D49" s="63">
        <v>40</v>
      </c>
      <c r="E49" s="63">
        <v>42.857142857142854</v>
      </c>
      <c r="F49" s="64">
        <v>100</v>
      </c>
      <c r="G49" s="53"/>
    </row>
    <row r="50" spans="1:7">
      <c r="A50" s="235"/>
      <c r="B50" s="74" t="s">
        <v>60</v>
      </c>
      <c r="C50" s="62">
        <v>14</v>
      </c>
      <c r="D50" s="63">
        <v>93.333333333333329</v>
      </c>
      <c r="E50" s="63">
        <v>100</v>
      </c>
      <c r="F50" s="75"/>
      <c r="G50" s="53"/>
    </row>
    <row r="51" spans="1:7">
      <c r="A51" s="76" t="s">
        <v>73</v>
      </c>
      <c r="B51" s="74" t="s">
        <v>74</v>
      </c>
      <c r="C51" s="62">
        <v>1</v>
      </c>
      <c r="D51" s="63">
        <v>6.666666666666667</v>
      </c>
      <c r="E51" s="77"/>
      <c r="F51" s="75"/>
      <c r="G51" s="53"/>
    </row>
    <row r="52" spans="1:7" ht="15.75" thickBot="1">
      <c r="A52" s="236" t="s">
        <v>60</v>
      </c>
      <c r="B52" s="237"/>
      <c r="C52" s="66">
        <v>15</v>
      </c>
      <c r="D52" s="67">
        <v>100</v>
      </c>
      <c r="E52" s="78"/>
      <c r="F52" s="68"/>
      <c r="G52" s="53"/>
    </row>
    <row r="53" spans="1:7" ht="15.75" thickTop="1">
      <c r="A53" s="53"/>
      <c r="B53" s="53"/>
      <c r="C53" s="53"/>
      <c r="D53" s="53"/>
      <c r="E53" s="53"/>
      <c r="F53" s="53"/>
      <c r="G53" s="53"/>
    </row>
    <row r="54" spans="1:7" ht="15.75" thickBot="1">
      <c r="A54" s="231" t="s">
        <v>77</v>
      </c>
      <c r="B54" s="231"/>
      <c r="C54" s="231"/>
      <c r="D54" s="231"/>
      <c r="E54" s="231"/>
      <c r="F54" s="231"/>
      <c r="G54" s="53"/>
    </row>
    <row r="55" spans="1:7" ht="26.25" thickTop="1" thickBot="1">
      <c r="A55" s="232"/>
      <c r="B55" s="233"/>
      <c r="C55" s="54" t="s">
        <v>47</v>
      </c>
      <c r="D55" s="55" t="s">
        <v>48</v>
      </c>
      <c r="E55" s="55" t="s">
        <v>49</v>
      </c>
      <c r="F55" s="56" t="s">
        <v>50</v>
      </c>
      <c r="G55" s="53"/>
    </row>
    <row r="56" spans="1:7" ht="15.75" thickTop="1">
      <c r="A56" s="234" t="s">
        <v>53</v>
      </c>
      <c r="B56" s="57" t="s">
        <v>54</v>
      </c>
      <c r="C56" s="58">
        <v>4</v>
      </c>
      <c r="D56" s="59">
        <v>33.333333333333336</v>
      </c>
      <c r="E56" s="59">
        <v>36.363636363636367</v>
      </c>
      <c r="F56" s="60">
        <v>36.363636363636367</v>
      </c>
      <c r="G56" s="53"/>
    </row>
    <row r="57" spans="1:7">
      <c r="A57" s="235"/>
      <c r="B57" s="61" t="s">
        <v>59</v>
      </c>
      <c r="C57" s="62">
        <v>7</v>
      </c>
      <c r="D57" s="63">
        <v>58.333333333333336</v>
      </c>
      <c r="E57" s="63">
        <v>63.636363636363633</v>
      </c>
      <c r="F57" s="64">
        <v>100</v>
      </c>
      <c r="G57" s="53"/>
    </row>
    <row r="58" spans="1:7">
      <c r="A58" s="235"/>
      <c r="B58" s="74" t="s">
        <v>60</v>
      </c>
      <c r="C58" s="62">
        <v>11</v>
      </c>
      <c r="D58" s="63">
        <v>91.666666666666671</v>
      </c>
      <c r="E58" s="63">
        <v>100</v>
      </c>
      <c r="F58" s="75"/>
      <c r="G58" s="53"/>
    </row>
    <row r="59" spans="1:7">
      <c r="A59" s="76" t="s">
        <v>73</v>
      </c>
      <c r="B59" s="74" t="s">
        <v>74</v>
      </c>
      <c r="C59" s="62">
        <v>1</v>
      </c>
      <c r="D59" s="63">
        <v>8.3333333333333339</v>
      </c>
      <c r="E59" s="77"/>
      <c r="F59" s="75"/>
      <c r="G59" s="53"/>
    </row>
    <row r="60" spans="1:7" ht="15.75" thickBot="1">
      <c r="A60" s="236" t="s">
        <v>60</v>
      </c>
      <c r="B60" s="237"/>
      <c r="C60" s="66">
        <v>12</v>
      </c>
      <c r="D60" s="67">
        <v>100</v>
      </c>
      <c r="E60" s="78"/>
      <c r="F60" s="68"/>
      <c r="G60" s="53"/>
    </row>
    <row r="61" spans="1:7" ht="15.75" thickTop="1">
      <c r="A61" s="53"/>
      <c r="B61" s="53"/>
      <c r="C61" s="53"/>
      <c r="D61" s="53"/>
      <c r="E61" s="53"/>
      <c r="F61" s="53"/>
      <c r="G61" s="53"/>
    </row>
    <row r="62" spans="1:7" ht="15.75" thickBot="1">
      <c r="A62" s="231" t="s">
        <v>64</v>
      </c>
      <c r="B62" s="231"/>
      <c r="C62" s="231"/>
      <c r="D62" s="231"/>
      <c r="E62" s="231"/>
      <c r="F62" s="231"/>
      <c r="G62" s="53"/>
    </row>
    <row r="63" spans="1:7" ht="26.25" thickTop="1" thickBot="1">
      <c r="A63" s="232"/>
      <c r="B63" s="233"/>
      <c r="C63" s="54" t="s">
        <v>47</v>
      </c>
      <c r="D63" s="55" t="s">
        <v>48</v>
      </c>
      <c r="E63" s="55" t="s">
        <v>49</v>
      </c>
      <c r="F63" s="56" t="s">
        <v>50</v>
      </c>
      <c r="G63" s="53"/>
    </row>
    <row r="64" spans="1:7" ht="15.75" thickTop="1">
      <c r="A64" s="234" t="s">
        <v>53</v>
      </c>
      <c r="B64" s="57" t="s">
        <v>54</v>
      </c>
      <c r="C64" s="58">
        <v>2</v>
      </c>
      <c r="D64" s="59">
        <v>50</v>
      </c>
      <c r="E64" s="59">
        <v>50</v>
      </c>
      <c r="F64" s="60">
        <v>50</v>
      </c>
      <c r="G64" s="53"/>
    </row>
    <row r="65" spans="1:7">
      <c r="A65" s="235"/>
      <c r="B65" s="61" t="s">
        <v>59</v>
      </c>
      <c r="C65" s="62">
        <v>2</v>
      </c>
      <c r="D65" s="63">
        <v>50</v>
      </c>
      <c r="E65" s="63">
        <v>50</v>
      </c>
      <c r="F65" s="64">
        <v>100</v>
      </c>
      <c r="G65" s="53"/>
    </row>
    <row r="66" spans="1:7" ht="15.75" thickBot="1">
      <c r="A66" s="236"/>
      <c r="B66" s="65" t="s">
        <v>60</v>
      </c>
      <c r="C66" s="66">
        <v>4</v>
      </c>
      <c r="D66" s="67">
        <v>100</v>
      </c>
      <c r="E66" s="67">
        <v>100</v>
      </c>
      <c r="F66" s="68"/>
      <c r="G66" s="53"/>
    </row>
    <row r="67" spans="1:7" ht="15.75" thickTop="1">
      <c r="A67" s="53"/>
      <c r="B67" s="53"/>
      <c r="C67" s="53"/>
      <c r="D67" s="53"/>
      <c r="E67" s="53"/>
      <c r="F67" s="53"/>
      <c r="G67" s="53"/>
    </row>
    <row r="68" spans="1:7" ht="15.75" thickBot="1">
      <c r="A68" s="231" t="s">
        <v>78</v>
      </c>
      <c r="B68" s="231"/>
      <c r="C68" s="231"/>
      <c r="D68" s="231"/>
      <c r="E68" s="231"/>
      <c r="F68" s="231"/>
      <c r="G68" s="53"/>
    </row>
    <row r="69" spans="1:7" ht="26.25" thickTop="1" thickBot="1">
      <c r="A69" s="232"/>
      <c r="B69" s="233"/>
      <c r="C69" s="54" t="s">
        <v>47</v>
      </c>
      <c r="D69" s="55" t="s">
        <v>48</v>
      </c>
      <c r="E69" s="55" t="s">
        <v>49</v>
      </c>
      <c r="F69" s="56" t="s">
        <v>50</v>
      </c>
      <c r="G69" s="53"/>
    </row>
    <row r="70" spans="1:7" ht="15.75" thickTop="1">
      <c r="A70" s="234" t="s">
        <v>53</v>
      </c>
      <c r="B70" s="57" t="s">
        <v>54</v>
      </c>
      <c r="C70" s="58">
        <v>4</v>
      </c>
      <c r="D70" s="59">
        <v>40</v>
      </c>
      <c r="E70" s="59">
        <v>50</v>
      </c>
      <c r="F70" s="60">
        <v>50</v>
      </c>
      <c r="G70" s="53"/>
    </row>
    <row r="71" spans="1:7">
      <c r="A71" s="235"/>
      <c r="B71" s="61" t="s">
        <v>59</v>
      </c>
      <c r="C71" s="62">
        <v>4</v>
      </c>
      <c r="D71" s="63">
        <v>40</v>
      </c>
      <c r="E71" s="63">
        <v>50</v>
      </c>
      <c r="F71" s="64">
        <v>100</v>
      </c>
      <c r="G71" s="53"/>
    </row>
    <row r="72" spans="1:7">
      <c r="A72" s="235"/>
      <c r="B72" s="74" t="s">
        <v>60</v>
      </c>
      <c r="C72" s="62">
        <v>8</v>
      </c>
      <c r="D72" s="63">
        <v>80</v>
      </c>
      <c r="E72" s="63">
        <v>100</v>
      </c>
      <c r="F72" s="75"/>
      <c r="G72" s="53"/>
    </row>
    <row r="73" spans="1:7">
      <c r="A73" s="76" t="s">
        <v>73</v>
      </c>
      <c r="B73" s="74" t="s">
        <v>74</v>
      </c>
      <c r="C73" s="62">
        <v>2</v>
      </c>
      <c r="D73" s="63">
        <v>20</v>
      </c>
      <c r="E73" s="77"/>
      <c r="F73" s="75"/>
      <c r="G73" s="53"/>
    </row>
    <row r="74" spans="1:7" ht="15.75" thickBot="1">
      <c r="A74" s="236" t="s">
        <v>60</v>
      </c>
      <c r="B74" s="237"/>
      <c r="C74" s="66">
        <v>10</v>
      </c>
      <c r="D74" s="67">
        <v>100</v>
      </c>
      <c r="E74" s="78"/>
      <c r="F74" s="68"/>
      <c r="G74" s="53"/>
    </row>
    <row r="75" spans="1:7" ht="15.75" thickTop="1">
      <c r="A75" s="53"/>
      <c r="B75" s="53"/>
      <c r="C75" s="53"/>
      <c r="D75" s="53"/>
      <c r="E75" s="53"/>
      <c r="F75" s="53"/>
      <c r="G75" s="53"/>
    </row>
    <row r="76" spans="1:7" ht="15.75" thickBot="1">
      <c r="A76" s="231" t="s">
        <v>65</v>
      </c>
      <c r="B76" s="231"/>
      <c r="C76" s="231"/>
      <c r="D76" s="231"/>
      <c r="E76" s="231"/>
      <c r="F76" s="231"/>
      <c r="G76" s="53"/>
    </row>
    <row r="77" spans="1:7" ht="26.25" thickTop="1" thickBot="1">
      <c r="A77" s="232"/>
      <c r="B77" s="233"/>
      <c r="C77" s="54" t="s">
        <v>47</v>
      </c>
      <c r="D77" s="55" t="s">
        <v>48</v>
      </c>
      <c r="E77" s="55" t="s">
        <v>49</v>
      </c>
      <c r="F77" s="56" t="s">
        <v>50</v>
      </c>
      <c r="G77" s="53"/>
    </row>
    <row r="78" spans="1:7" ht="15.75" thickTop="1">
      <c r="A78" s="234" t="s">
        <v>53</v>
      </c>
      <c r="B78" s="57" t="s">
        <v>66</v>
      </c>
      <c r="C78" s="58">
        <v>1</v>
      </c>
      <c r="D78" s="59">
        <v>16.666666666666668</v>
      </c>
      <c r="E78" s="59">
        <v>20</v>
      </c>
      <c r="F78" s="60">
        <v>20</v>
      </c>
      <c r="G78" s="53"/>
    </row>
    <row r="79" spans="1:7">
      <c r="A79" s="235"/>
      <c r="B79" s="61" t="s">
        <v>54</v>
      </c>
      <c r="C79" s="62">
        <v>1</v>
      </c>
      <c r="D79" s="63">
        <v>16.666666666666668</v>
      </c>
      <c r="E79" s="63">
        <v>20</v>
      </c>
      <c r="F79" s="64">
        <v>40</v>
      </c>
      <c r="G79" s="53"/>
    </row>
    <row r="80" spans="1:7">
      <c r="A80" s="235"/>
      <c r="B80" s="61" t="s">
        <v>59</v>
      </c>
      <c r="C80" s="62">
        <v>3</v>
      </c>
      <c r="D80" s="63">
        <v>50</v>
      </c>
      <c r="E80" s="63">
        <v>60</v>
      </c>
      <c r="F80" s="64">
        <v>100</v>
      </c>
      <c r="G80" s="53"/>
    </row>
    <row r="81" spans="1:7">
      <c r="A81" s="235"/>
      <c r="B81" s="74" t="s">
        <v>60</v>
      </c>
      <c r="C81" s="62">
        <v>5</v>
      </c>
      <c r="D81" s="63">
        <v>83.333333333333329</v>
      </c>
      <c r="E81" s="63">
        <v>100</v>
      </c>
      <c r="F81" s="75"/>
      <c r="G81" s="53"/>
    </row>
    <row r="82" spans="1:7">
      <c r="A82" s="76" t="s">
        <v>73</v>
      </c>
      <c r="B82" s="74" t="s">
        <v>74</v>
      </c>
      <c r="C82" s="62">
        <v>1</v>
      </c>
      <c r="D82" s="63">
        <v>16.666666666666668</v>
      </c>
      <c r="E82" s="77"/>
      <c r="F82" s="75"/>
      <c r="G82" s="53"/>
    </row>
    <row r="83" spans="1:7" ht="15.75" thickBot="1">
      <c r="A83" s="236" t="s">
        <v>60</v>
      </c>
      <c r="B83" s="237"/>
      <c r="C83" s="66">
        <v>6</v>
      </c>
      <c r="D83" s="67">
        <v>100</v>
      </c>
      <c r="E83" s="78"/>
      <c r="F83" s="68"/>
      <c r="G83" s="53"/>
    </row>
    <row r="84" spans="1:7" ht="15.75" thickTop="1">
      <c r="A84" s="53"/>
      <c r="B84" s="53"/>
      <c r="C84" s="53"/>
      <c r="D84" s="53"/>
      <c r="E84" s="53"/>
      <c r="F84" s="53"/>
      <c r="G84" s="53"/>
    </row>
    <row r="85" spans="1:7" ht="15.75" thickBot="1">
      <c r="A85" s="231" t="s">
        <v>79</v>
      </c>
      <c r="B85" s="231"/>
      <c r="C85" s="231"/>
      <c r="D85" s="231"/>
      <c r="E85" s="231"/>
      <c r="F85" s="231"/>
      <c r="G85" s="53"/>
    </row>
    <row r="86" spans="1:7" ht="26.25" thickTop="1" thickBot="1">
      <c r="A86" s="232"/>
      <c r="B86" s="233"/>
      <c r="C86" s="54" t="s">
        <v>47</v>
      </c>
      <c r="D86" s="55" t="s">
        <v>48</v>
      </c>
      <c r="E86" s="55" t="s">
        <v>49</v>
      </c>
      <c r="F86" s="56" t="s">
        <v>50</v>
      </c>
      <c r="G86" s="53"/>
    </row>
    <row r="87" spans="1:7" ht="15.75" thickTop="1">
      <c r="A87" s="234" t="s">
        <v>53</v>
      </c>
      <c r="B87" s="57" t="s">
        <v>66</v>
      </c>
      <c r="C87" s="58">
        <v>2</v>
      </c>
      <c r="D87" s="59">
        <v>14.285714285714286</v>
      </c>
      <c r="E87" s="59">
        <v>14.285714285714286</v>
      </c>
      <c r="F87" s="60">
        <v>14.285714285714286</v>
      </c>
      <c r="G87" s="53"/>
    </row>
    <row r="88" spans="1:7">
      <c r="A88" s="235"/>
      <c r="B88" s="61" t="s">
        <v>54</v>
      </c>
      <c r="C88" s="62">
        <v>7</v>
      </c>
      <c r="D88" s="63">
        <v>50</v>
      </c>
      <c r="E88" s="63">
        <v>50</v>
      </c>
      <c r="F88" s="64">
        <v>64.285714285714292</v>
      </c>
      <c r="G88" s="53"/>
    </row>
    <row r="89" spans="1:7">
      <c r="A89" s="235"/>
      <c r="B89" s="61" t="s">
        <v>59</v>
      </c>
      <c r="C89" s="62">
        <v>5</v>
      </c>
      <c r="D89" s="63">
        <v>35.714285714285715</v>
      </c>
      <c r="E89" s="63">
        <v>35.714285714285715</v>
      </c>
      <c r="F89" s="64">
        <v>100</v>
      </c>
      <c r="G89" s="53"/>
    </row>
    <row r="90" spans="1:7" ht="15.75" thickBot="1">
      <c r="A90" s="236"/>
      <c r="B90" s="65" t="s">
        <v>60</v>
      </c>
      <c r="C90" s="66">
        <v>14</v>
      </c>
      <c r="D90" s="67">
        <v>100</v>
      </c>
      <c r="E90" s="67">
        <v>100</v>
      </c>
      <c r="F90" s="68"/>
      <c r="G90" s="53"/>
    </row>
    <row r="91" spans="1:7" ht="15.75" thickTop="1">
      <c r="A91" s="53"/>
      <c r="B91" s="53"/>
      <c r="C91" s="53"/>
      <c r="D91" s="53"/>
      <c r="E91" s="53"/>
      <c r="F91" s="53"/>
      <c r="G91" s="53"/>
    </row>
    <row r="92" spans="1:7" ht="15.75" thickBot="1">
      <c r="A92" s="231" t="s">
        <v>67</v>
      </c>
      <c r="B92" s="231"/>
      <c r="C92" s="231"/>
      <c r="D92" s="231"/>
      <c r="E92" s="231"/>
      <c r="F92" s="231"/>
      <c r="G92" s="53"/>
    </row>
    <row r="93" spans="1:7" ht="26.25" thickTop="1" thickBot="1">
      <c r="A93" s="232"/>
      <c r="B93" s="233"/>
      <c r="C93" s="54" t="s">
        <v>47</v>
      </c>
      <c r="D93" s="55" t="s">
        <v>48</v>
      </c>
      <c r="E93" s="55" t="s">
        <v>49</v>
      </c>
      <c r="F93" s="56" t="s">
        <v>50</v>
      </c>
      <c r="G93" s="53"/>
    </row>
    <row r="94" spans="1:7" ht="15.75" thickTop="1">
      <c r="A94" s="234" t="s">
        <v>53</v>
      </c>
      <c r="B94" s="57" t="s">
        <v>66</v>
      </c>
      <c r="C94" s="58">
        <v>1</v>
      </c>
      <c r="D94" s="59">
        <v>11.111111111111111</v>
      </c>
      <c r="E94" s="59">
        <v>14.285714285714286</v>
      </c>
      <c r="F94" s="60">
        <v>14.285714285714286</v>
      </c>
      <c r="G94" s="53"/>
    </row>
    <row r="95" spans="1:7">
      <c r="A95" s="235"/>
      <c r="B95" s="61" t="s">
        <v>54</v>
      </c>
      <c r="C95" s="62">
        <v>4</v>
      </c>
      <c r="D95" s="63">
        <v>44.444444444444443</v>
      </c>
      <c r="E95" s="63">
        <v>57.142857142857146</v>
      </c>
      <c r="F95" s="64">
        <v>71.428571428571431</v>
      </c>
      <c r="G95" s="53"/>
    </row>
    <row r="96" spans="1:7">
      <c r="A96" s="235"/>
      <c r="B96" s="61" t="s">
        <v>59</v>
      </c>
      <c r="C96" s="62">
        <v>2</v>
      </c>
      <c r="D96" s="63">
        <v>22.222222222222221</v>
      </c>
      <c r="E96" s="63">
        <v>28.571428571428573</v>
      </c>
      <c r="F96" s="64">
        <v>100</v>
      </c>
      <c r="G96" s="53"/>
    </row>
    <row r="97" spans="1:7">
      <c r="A97" s="235"/>
      <c r="B97" s="74" t="s">
        <v>60</v>
      </c>
      <c r="C97" s="62">
        <v>7</v>
      </c>
      <c r="D97" s="63">
        <v>77.777777777777771</v>
      </c>
      <c r="E97" s="63">
        <v>100</v>
      </c>
      <c r="F97" s="75"/>
      <c r="G97" s="53"/>
    </row>
    <row r="98" spans="1:7">
      <c r="A98" s="76" t="s">
        <v>73</v>
      </c>
      <c r="B98" s="74" t="s">
        <v>74</v>
      </c>
      <c r="C98" s="62">
        <v>2</v>
      </c>
      <c r="D98" s="63">
        <v>22.222222222222221</v>
      </c>
      <c r="E98" s="77"/>
      <c r="F98" s="75"/>
      <c r="G98" s="53"/>
    </row>
    <row r="99" spans="1:7" ht="15.75" thickBot="1">
      <c r="A99" s="236" t="s">
        <v>60</v>
      </c>
      <c r="B99" s="237"/>
      <c r="C99" s="66">
        <v>9</v>
      </c>
      <c r="D99" s="67">
        <v>100</v>
      </c>
      <c r="E99" s="78"/>
      <c r="F99" s="68"/>
      <c r="G99" s="53"/>
    </row>
    <row r="100" spans="1:7" ht="15.75" thickTop="1">
      <c r="A100" s="53"/>
      <c r="B100" s="53"/>
      <c r="C100" s="53"/>
      <c r="D100" s="53"/>
      <c r="E100" s="53"/>
      <c r="F100" s="53"/>
      <c r="G100" s="53"/>
    </row>
    <row r="101" spans="1:7" ht="15.75" thickBot="1">
      <c r="A101" s="231" t="s">
        <v>68</v>
      </c>
      <c r="B101" s="231"/>
      <c r="C101" s="231"/>
      <c r="D101" s="231"/>
      <c r="E101" s="231"/>
      <c r="F101" s="231"/>
      <c r="G101" s="53"/>
    </row>
    <row r="102" spans="1:7" ht="26.25" thickTop="1" thickBot="1">
      <c r="A102" s="232"/>
      <c r="B102" s="233"/>
      <c r="C102" s="54" t="s">
        <v>47</v>
      </c>
      <c r="D102" s="55" t="s">
        <v>48</v>
      </c>
      <c r="E102" s="55" t="s">
        <v>49</v>
      </c>
      <c r="F102" s="56" t="s">
        <v>50</v>
      </c>
      <c r="G102" s="53"/>
    </row>
    <row r="103" spans="1:7" ht="15.75" thickTop="1">
      <c r="A103" s="234" t="s">
        <v>53</v>
      </c>
      <c r="B103" s="57" t="s">
        <v>54</v>
      </c>
      <c r="C103" s="58">
        <v>1</v>
      </c>
      <c r="D103" s="59">
        <v>50</v>
      </c>
      <c r="E103" s="59">
        <v>50</v>
      </c>
      <c r="F103" s="60">
        <v>50</v>
      </c>
      <c r="G103" s="53"/>
    </row>
    <row r="104" spans="1:7">
      <c r="A104" s="235"/>
      <c r="B104" s="61" t="s">
        <v>59</v>
      </c>
      <c r="C104" s="62">
        <v>1</v>
      </c>
      <c r="D104" s="63">
        <v>50</v>
      </c>
      <c r="E104" s="63">
        <v>50</v>
      </c>
      <c r="F104" s="64">
        <v>100</v>
      </c>
      <c r="G104" s="53"/>
    </row>
    <row r="105" spans="1:7" ht="15.75" thickBot="1">
      <c r="A105" s="236"/>
      <c r="B105" s="65" t="s">
        <v>60</v>
      </c>
      <c r="C105" s="66">
        <v>2</v>
      </c>
      <c r="D105" s="67">
        <v>100</v>
      </c>
      <c r="E105" s="67">
        <v>100</v>
      </c>
      <c r="F105" s="68"/>
      <c r="G105" s="53"/>
    </row>
    <row r="106" spans="1:7" ht="15.75" thickTop="1">
      <c r="A106" s="53"/>
      <c r="B106" s="53"/>
      <c r="C106" s="53"/>
      <c r="D106" s="53"/>
      <c r="E106" s="53"/>
      <c r="F106" s="53"/>
      <c r="G106" s="53"/>
    </row>
    <row r="107" spans="1:7" ht="15.75" thickBot="1">
      <c r="A107" s="231" t="s">
        <v>69</v>
      </c>
      <c r="B107" s="231"/>
      <c r="C107" s="231"/>
      <c r="D107" s="231"/>
      <c r="E107" s="231"/>
      <c r="F107" s="231"/>
      <c r="G107" s="53"/>
    </row>
    <row r="108" spans="1:7" ht="26.25" thickTop="1" thickBot="1">
      <c r="A108" s="232"/>
      <c r="B108" s="233"/>
      <c r="C108" s="54" t="s">
        <v>47</v>
      </c>
      <c r="D108" s="55" t="s">
        <v>48</v>
      </c>
      <c r="E108" s="55" t="s">
        <v>49</v>
      </c>
      <c r="F108" s="56" t="s">
        <v>50</v>
      </c>
      <c r="G108" s="53"/>
    </row>
    <row r="109" spans="1:7" ht="15.75" thickTop="1">
      <c r="A109" s="234" t="s">
        <v>53</v>
      </c>
      <c r="B109" s="57" t="s">
        <v>66</v>
      </c>
      <c r="C109" s="58">
        <v>3</v>
      </c>
      <c r="D109" s="59">
        <v>42.857142857142854</v>
      </c>
      <c r="E109" s="59">
        <v>50</v>
      </c>
      <c r="F109" s="60">
        <v>50</v>
      </c>
      <c r="G109" s="53"/>
    </row>
    <row r="110" spans="1:7">
      <c r="A110" s="235"/>
      <c r="B110" s="61" t="s">
        <v>54</v>
      </c>
      <c r="C110" s="62">
        <v>1</v>
      </c>
      <c r="D110" s="63">
        <v>14.285714285714286</v>
      </c>
      <c r="E110" s="63">
        <v>16.666666666666668</v>
      </c>
      <c r="F110" s="64">
        <v>66.666666666666671</v>
      </c>
      <c r="G110" s="53"/>
    </row>
    <row r="111" spans="1:7">
      <c r="A111" s="235"/>
      <c r="B111" s="61" t="s">
        <v>59</v>
      </c>
      <c r="C111" s="62">
        <v>2</v>
      </c>
      <c r="D111" s="63">
        <v>28.571428571428573</v>
      </c>
      <c r="E111" s="63">
        <v>33.333333333333336</v>
      </c>
      <c r="F111" s="64">
        <v>100</v>
      </c>
      <c r="G111" s="53"/>
    </row>
    <row r="112" spans="1:7">
      <c r="A112" s="235"/>
      <c r="B112" s="74" t="s">
        <v>60</v>
      </c>
      <c r="C112" s="62">
        <v>6</v>
      </c>
      <c r="D112" s="63">
        <v>85.714285714285708</v>
      </c>
      <c r="E112" s="63">
        <v>100</v>
      </c>
      <c r="F112" s="75"/>
      <c r="G112" s="53"/>
    </row>
    <row r="113" spans="1:7">
      <c r="A113" s="76" t="s">
        <v>73</v>
      </c>
      <c r="B113" s="74" t="s">
        <v>74</v>
      </c>
      <c r="C113" s="62">
        <v>1</v>
      </c>
      <c r="D113" s="63">
        <v>14.285714285714286</v>
      </c>
      <c r="E113" s="77"/>
      <c r="F113" s="75"/>
      <c r="G113" s="53"/>
    </row>
    <row r="114" spans="1:7" ht="15.75" thickBot="1">
      <c r="A114" s="236" t="s">
        <v>60</v>
      </c>
      <c r="B114" s="237"/>
      <c r="C114" s="66">
        <v>7</v>
      </c>
      <c r="D114" s="67">
        <v>100</v>
      </c>
      <c r="E114" s="78"/>
      <c r="F114" s="68"/>
      <c r="G114" s="53"/>
    </row>
    <row r="115" spans="1:7" ht="15.75" thickTop="1">
      <c r="A115" s="53"/>
      <c r="B115" s="53"/>
      <c r="C115" s="53"/>
      <c r="D115" s="53"/>
      <c r="E115" s="53"/>
      <c r="F115" s="53"/>
      <c r="G115" s="53"/>
    </row>
    <row r="116" spans="1:7" ht="15.75" thickBot="1">
      <c r="A116" s="231" t="s">
        <v>70</v>
      </c>
      <c r="B116" s="231"/>
      <c r="C116" s="231"/>
      <c r="D116" s="231"/>
      <c r="E116" s="231"/>
      <c r="F116" s="231"/>
      <c r="G116" s="53"/>
    </row>
    <row r="117" spans="1:7" ht="26.25" thickTop="1" thickBot="1">
      <c r="A117" s="232"/>
      <c r="B117" s="233"/>
      <c r="C117" s="54" t="s">
        <v>47</v>
      </c>
      <c r="D117" s="55" t="s">
        <v>48</v>
      </c>
      <c r="E117" s="55" t="s">
        <v>49</v>
      </c>
      <c r="F117" s="56" t="s">
        <v>50</v>
      </c>
      <c r="G117" s="53"/>
    </row>
    <row r="118" spans="1:7" ht="15.75" thickTop="1">
      <c r="A118" s="234" t="s">
        <v>53</v>
      </c>
      <c r="B118" s="57" t="s">
        <v>66</v>
      </c>
      <c r="C118" s="58">
        <v>1</v>
      </c>
      <c r="D118" s="59">
        <v>12.5</v>
      </c>
      <c r="E118" s="59">
        <v>12.5</v>
      </c>
      <c r="F118" s="60">
        <v>12.5</v>
      </c>
      <c r="G118" s="53"/>
    </row>
    <row r="119" spans="1:7">
      <c r="A119" s="235"/>
      <c r="B119" s="61" t="s">
        <v>54</v>
      </c>
      <c r="C119" s="62">
        <v>1</v>
      </c>
      <c r="D119" s="63">
        <v>12.5</v>
      </c>
      <c r="E119" s="63">
        <v>12.5</v>
      </c>
      <c r="F119" s="64">
        <v>25</v>
      </c>
      <c r="G119" s="53"/>
    </row>
    <row r="120" spans="1:7">
      <c r="A120" s="235"/>
      <c r="B120" s="61" t="s">
        <v>59</v>
      </c>
      <c r="C120" s="62">
        <v>6</v>
      </c>
      <c r="D120" s="63">
        <v>75</v>
      </c>
      <c r="E120" s="63">
        <v>75</v>
      </c>
      <c r="F120" s="64">
        <v>100</v>
      </c>
      <c r="G120" s="53"/>
    </row>
    <row r="121" spans="1:7" ht="15.75" thickBot="1">
      <c r="A121" s="236"/>
      <c r="B121" s="65" t="s">
        <v>60</v>
      </c>
      <c r="C121" s="66">
        <v>8</v>
      </c>
      <c r="D121" s="67">
        <v>100</v>
      </c>
      <c r="E121" s="67">
        <v>100</v>
      </c>
      <c r="F121" s="68"/>
      <c r="G121" s="53"/>
    </row>
    <row r="122" spans="1:7" ht="15.75" thickTop="1">
      <c r="A122" s="53"/>
      <c r="B122" s="53"/>
      <c r="C122" s="53"/>
      <c r="D122" s="53"/>
      <c r="E122" s="53"/>
      <c r="F122" s="53"/>
      <c r="G122" s="53"/>
    </row>
    <row r="123" spans="1:7" ht="15.75" thickBot="1">
      <c r="A123" s="231" t="s">
        <v>71</v>
      </c>
      <c r="B123" s="231"/>
      <c r="C123" s="231"/>
      <c r="D123" s="231"/>
      <c r="E123" s="231"/>
      <c r="F123" s="231"/>
      <c r="G123" s="53"/>
    </row>
    <row r="124" spans="1:7" ht="26.25" thickTop="1" thickBot="1">
      <c r="A124" s="232"/>
      <c r="B124" s="233"/>
      <c r="C124" s="54" t="s">
        <v>47</v>
      </c>
      <c r="D124" s="55" t="s">
        <v>48</v>
      </c>
      <c r="E124" s="55" t="s">
        <v>49</v>
      </c>
      <c r="F124" s="56" t="s">
        <v>50</v>
      </c>
      <c r="G124" s="53"/>
    </row>
    <row r="125" spans="1:7" ht="15.75" thickTop="1">
      <c r="A125" s="234" t="s">
        <v>53</v>
      </c>
      <c r="B125" s="57" t="s">
        <v>66</v>
      </c>
      <c r="C125" s="58">
        <v>2</v>
      </c>
      <c r="D125" s="59">
        <v>28.571428571428573</v>
      </c>
      <c r="E125" s="59">
        <v>28.571428571428573</v>
      </c>
      <c r="F125" s="60">
        <v>28.571428571428573</v>
      </c>
      <c r="G125" s="53"/>
    </row>
    <row r="126" spans="1:7">
      <c r="A126" s="235"/>
      <c r="B126" s="61" t="s">
        <v>54</v>
      </c>
      <c r="C126" s="62">
        <v>1</v>
      </c>
      <c r="D126" s="63">
        <v>14.285714285714286</v>
      </c>
      <c r="E126" s="63">
        <v>14.285714285714286</v>
      </c>
      <c r="F126" s="64">
        <v>42.857142857142854</v>
      </c>
      <c r="G126" s="53"/>
    </row>
    <row r="127" spans="1:7">
      <c r="A127" s="235"/>
      <c r="B127" s="61" t="s">
        <v>59</v>
      </c>
      <c r="C127" s="62">
        <v>4</v>
      </c>
      <c r="D127" s="63">
        <v>57.142857142857146</v>
      </c>
      <c r="E127" s="63">
        <v>57.142857142857146</v>
      </c>
      <c r="F127" s="64">
        <v>100</v>
      </c>
      <c r="G127" s="53"/>
    </row>
    <row r="128" spans="1:7" ht="15.75" thickBot="1">
      <c r="A128" s="236"/>
      <c r="B128" s="65" t="s">
        <v>60</v>
      </c>
      <c r="C128" s="66">
        <v>7</v>
      </c>
      <c r="D128" s="67">
        <v>100</v>
      </c>
      <c r="E128" s="67">
        <v>100</v>
      </c>
      <c r="F128" s="68"/>
      <c r="G128" s="53"/>
    </row>
    <row r="129" spans="1:7" ht="15.75" thickTop="1">
      <c r="A129" s="53"/>
      <c r="B129" s="53"/>
      <c r="C129" s="53"/>
      <c r="D129" s="53"/>
      <c r="E129" s="53"/>
      <c r="F129" s="53"/>
      <c r="G129" s="53"/>
    </row>
    <row r="130" spans="1:7" ht="15.75" thickBot="1">
      <c r="A130" s="231" t="s">
        <v>72</v>
      </c>
      <c r="B130" s="231"/>
      <c r="C130" s="231"/>
      <c r="D130" s="231"/>
      <c r="E130" s="231"/>
      <c r="F130" s="231"/>
      <c r="G130" s="53"/>
    </row>
    <row r="131" spans="1:7" ht="26.25" thickTop="1" thickBot="1">
      <c r="A131" s="232"/>
      <c r="B131" s="233"/>
      <c r="C131" s="54" t="s">
        <v>47</v>
      </c>
      <c r="D131" s="55" t="s">
        <v>48</v>
      </c>
      <c r="E131" s="55" t="s">
        <v>49</v>
      </c>
      <c r="F131" s="56" t="s">
        <v>50</v>
      </c>
      <c r="G131" s="53"/>
    </row>
    <row r="132" spans="1:7" ht="15.75" thickTop="1">
      <c r="A132" s="234" t="s">
        <v>53</v>
      </c>
      <c r="B132" s="57" t="s">
        <v>66</v>
      </c>
      <c r="C132" s="58">
        <v>1</v>
      </c>
      <c r="D132" s="59">
        <v>8.3333333333333339</v>
      </c>
      <c r="E132" s="59">
        <v>11.111111111111111</v>
      </c>
      <c r="F132" s="60">
        <v>11.111111111111111</v>
      </c>
      <c r="G132" s="53"/>
    </row>
    <row r="133" spans="1:7">
      <c r="A133" s="235"/>
      <c r="B133" s="61" t="s">
        <v>54</v>
      </c>
      <c r="C133" s="62">
        <v>5</v>
      </c>
      <c r="D133" s="63">
        <v>41.666666666666664</v>
      </c>
      <c r="E133" s="63">
        <v>55.555555555555557</v>
      </c>
      <c r="F133" s="64">
        <v>66.666666666666671</v>
      </c>
      <c r="G133" s="53"/>
    </row>
    <row r="134" spans="1:7">
      <c r="A134" s="235"/>
      <c r="B134" s="61" t="s">
        <v>59</v>
      </c>
      <c r="C134" s="62">
        <v>3</v>
      </c>
      <c r="D134" s="63">
        <v>25</v>
      </c>
      <c r="E134" s="63">
        <v>33.333333333333336</v>
      </c>
      <c r="F134" s="64">
        <v>100</v>
      </c>
      <c r="G134" s="53"/>
    </row>
    <row r="135" spans="1:7">
      <c r="A135" s="235"/>
      <c r="B135" s="74" t="s">
        <v>60</v>
      </c>
      <c r="C135" s="62">
        <v>9</v>
      </c>
      <c r="D135" s="63">
        <v>75</v>
      </c>
      <c r="E135" s="63">
        <v>100</v>
      </c>
      <c r="F135" s="75"/>
      <c r="G135" s="53"/>
    </row>
    <row r="136" spans="1:7">
      <c r="A136" s="76" t="s">
        <v>73</v>
      </c>
      <c r="B136" s="74" t="s">
        <v>74</v>
      </c>
      <c r="C136" s="62">
        <v>3</v>
      </c>
      <c r="D136" s="63">
        <v>25</v>
      </c>
      <c r="E136" s="77"/>
      <c r="F136" s="75"/>
      <c r="G136" s="53"/>
    </row>
    <row r="137" spans="1:7" ht="15.75" thickBot="1">
      <c r="A137" s="236" t="s">
        <v>60</v>
      </c>
      <c r="B137" s="237"/>
      <c r="C137" s="66">
        <v>12</v>
      </c>
      <c r="D137" s="67">
        <v>100</v>
      </c>
      <c r="E137" s="78"/>
      <c r="F137" s="68"/>
      <c r="G137" s="53"/>
    </row>
    <row r="138" spans="1:7" ht="15.75" thickTop="1">
      <c r="A138" s="53"/>
      <c r="B138" s="53"/>
      <c r="C138" s="53"/>
      <c r="D138" s="53"/>
      <c r="E138" s="53"/>
      <c r="F138" s="53"/>
      <c r="G138" s="53"/>
    </row>
    <row r="139" spans="1:7" ht="15.75" thickBot="1">
      <c r="A139" s="231" t="s">
        <v>80</v>
      </c>
      <c r="B139" s="231"/>
      <c r="C139" s="231"/>
      <c r="D139" s="231"/>
      <c r="E139" s="231"/>
      <c r="F139" s="231"/>
      <c r="G139" s="53"/>
    </row>
    <row r="140" spans="1:7" ht="26.25" thickTop="1" thickBot="1">
      <c r="A140" s="232"/>
      <c r="B140" s="233"/>
      <c r="C140" s="54" t="s">
        <v>47</v>
      </c>
      <c r="D140" s="55" t="s">
        <v>48</v>
      </c>
      <c r="E140" s="55" t="s">
        <v>49</v>
      </c>
      <c r="F140" s="56" t="s">
        <v>50</v>
      </c>
      <c r="G140" s="53"/>
    </row>
    <row r="141" spans="1:7" ht="15.75" thickTop="1">
      <c r="A141" s="234" t="s">
        <v>53</v>
      </c>
      <c r="B141" s="57" t="s">
        <v>66</v>
      </c>
      <c r="C141" s="58">
        <v>4</v>
      </c>
      <c r="D141" s="59">
        <v>36.363636363636367</v>
      </c>
      <c r="E141" s="59">
        <v>40</v>
      </c>
      <c r="F141" s="60">
        <v>40</v>
      </c>
      <c r="G141" s="53"/>
    </row>
    <row r="142" spans="1:7">
      <c r="A142" s="235"/>
      <c r="B142" s="61" t="s">
        <v>54</v>
      </c>
      <c r="C142" s="62">
        <v>3</v>
      </c>
      <c r="D142" s="63">
        <v>27.272727272727273</v>
      </c>
      <c r="E142" s="63">
        <v>30</v>
      </c>
      <c r="F142" s="64">
        <v>70</v>
      </c>
      <c r="G142" s="53"/>
    </row>
    <row r="143" spans="1:7">
      <c r="A143" s="235"/>
      <c r="B143" s="61" t="s">
        <v>59</v>
      </c>
      <c r="C143" s="62">
        <v>3</v>
      </c>
      <c r="D143" s="63">
        <v>27.272727272727273</v>
      </c>
      <c r="E143" s="63">
        <v>30</v>
      </c>
      <c r="F143" s="64">
        <v>100</v>
      </c>
      <c r="G143" s="53"/>
    </row>
    <row r="144" spans="1:7">
      <c r="A144" s="235"/>
      <c r="B144" s="74" t="s">
        <v>60</v>
      </c>
      <c r="C144" s="62">
        <v>10</v>
      </c>
      <c r="D144" s="63">
        <v>90.909090909090907</v>
      </c>
      <c r="E144" s="63">
        <v>100</v>
      </c>
      <c r="F144" s="75"/>
      <c r="G144" s="53"/>
    </row>
    <row r="145" spans="1:7">
      <c r="A145" s="76" t="s">
        <v>73</v>
      </c>
      <c r="B145" s="74" t="s">
        <v>74</v>
      </c>
      <c r="C145" s="62">
        <v>1</v>
      </c>
      <c r="D145" s="63">
        <v>9.0909090909090917</v>
      </c>
      <c r="E145" s="77"/>
      <c r="F145" s="75"/>
      <c r="G145" s="53"/>
    </row>
    <row r="146" spans="1:7" ht="15.75" thickBot="1">
      <c r="A146" s="236" t="s">
        <v>60</v>
      </c>
      <c r="B146" s="237"/>
      <c r="C146" s="66">
        <v>11</v>
      </c>
      <c r="D146" s="67">
        <v>100</v>
      </c>
      <c r="E146" s="78"/>
      <c r="F146" s="68"/>
      <c r="G146" s="53"/>
    </row>
    <row r="147" spans="1:7" ht="15.75" thickTop="1">
      <c r="A147" s="53"/>
      <c r="B147" s="53"/>
      <c r="C147" s="53"/>
      <c r="D147" s="53"/>
      <c r="E147" s="53"/>
      <c r="F147" s="53"/>
      <c r="G147" s="53"/>
    </row>
    <row r="148" spans="1:7" ht="15.75" thickBot="1">
      <c r="A148" s="231" t="s">
        <v>81</v>
      </c>
      <c r="B148" s="231"/>
      <c r="C148" s="231"/>
      <c r="D148" s="231"/>
      <c r="E148" s="231"/>
      <c r="F148" s="231"/>
      <c r="G148" s="53"/>
    </row>
    <row r="149" spans="1:7" ht="26.25" thickTop="1" thickBot="1">
      <c r="A149" s="232"/>
      <c r="B149" s="233"/>
      <c r="C149" s="54" t="s">
        <v>47</v>
      </c>
      <c r="D149" s="55" t="s">
        <v>48</v>
      </c>
      <c r="E149" s="55" t="s">
        <v>49</v>
      </c>
      <c r="F149" s="56" t="s">
        <v>50</v>
      </c>
      <c r="G149" s="53"/>
    </row>
    <row r="150" spans="1:7" ht="15.75" thickTop="1">
      <c r="A150" s="234" t="s">
        <v>53</v>
      </c>
      <c r="B150" s="57" t="s">
        <v>54</v>
      </c>
      <c r="C150" s="58">
        <v>2</v>
      </c>
      <c r="D150" s="59">
        <v>18.181818181818183</v>
      </c>
      <c r="E150" s="59">
        <v>22.222222222222221</v>
      </c>
      <c r="F150" s="60">
        <v>22.222222222222221</v>
      </c>
      <c r="G150" s="53"/>
    </row>
    <row r="151" spans="1:7">
      <c r="A151" s="235"/>
      <c r="B151" s="61" t="s">
        <v>59</v>
      </c>
      <c r="C151" s="62">
        <v>7</v>
      </c>
      <c r="D151" s="63">
        <v>63.636363636363633</v>
      </c>
      <c r="E151" s="63">
        <v>77.777777777777771</v>
      </c>
      <c r="F151" s="64">
        <v>100</v>
      </c>
      <c r="G151" s="53"/>
    </row>
    <row r="152" spans="1:7">
      <c r="A152" s="235"/>
      <c r="B152" s="74" t="s">
        <v>60</v>
      </c>
      <c r="C152" s="62">
        <v>9</v>
      </c>
      <c r="D152" s="63">
        <v>81.818181818181813</v>
      </c>
      <c r="E152" s="63">
        <v>100</v>
      </c>
      <c r="F152" s="75"/>
      <c r="G152" s="53"/>
    </row>
    <row r="153" spans="1:7">
      <c r="A153" s="76" t="s">
        <v>73</v>
      </c>
      <c r="B153" s="74" t="s">
        <v>74</v>
      </c>
      <c r="C153" s="62">
        <v>2</v>
      </c>
      <c r="D153" s="63">
        <v>18.181818181818183</v>
      </c>
      <c r="E153" s="77"/>
      <c r="F153" s="75"/>
      <c r="G153" s="53"/>
    </row>
    <row r="154" spans="1:7" ht="15.75" thickBot="1">
      <c r="A154" s="236" t="s">
        <v>60</v>
      </c>
      <c r="B154" s="237"/>
      <c r="C154" s="66">
        <v>11</v>
      </c>
      <c r="D154" s="67">
        <v>100</v>
      </c>
      <c r="E154" s="78"/>
      <c r="F154" s="68"/>
      <c r="G154" s="53"/>
    </row>
  </sheetData>
  <mergeCells count="71">
    <mergeCell ref="A1:C2"/>
    <mergeCell ref="A25:A27"/>
    <mergeCell ref="A4:F4"/>
    <mergeCell ref="A5:B5"/>
    <mergeCell ref="A6:A9"/>
    <mergeCell ref="A11:F11"/>
    <mergeCell ref="A12:B12"/>
    <mergeCell ref="A15:F15"/>
    <mergeCell ref="A16:B16"/>
    <mergeCell ref="A17:A19"/>
    <mergeCell ref="A21:B21"/>
    <mergeCell ref="A23:F23"/>
    <mergeCell ref="A24:B24"/>
    <mergeCell ref="A54:F54"/>
    <mergeCell ref="A29:B29"/>
    <mergeCell ref="A31:F31"/>
    <mergeCell ref="A32:B32"/>
    <mergeCell ref="A33:A36"/>
    <mergeCell ref="A38:F38"/>
    <mergeCell ref="A39:B39"/>
    <mergeCell ref="A40:A43"/>
    <mergeCell ref="A45:F45"/>
    <mergeCell ref="A46:B46"/>
    <mergeCell ref="A47:A50"/>
    <mergeCell ref="A52:B52"/>
    <mergeCell ref="A77:B77"/>
    <mergeCell ref="A55:B55"/>
    <mergeCell ref="A56:A58"/>
    <mergeCell ref="A60:B60"/>
    <mergeCell ref="A62:F62"/>
    <mergeCell ref="A63:B63"/>
    <mergeCell ref="A64:A66"/>
    <mergeCell ref="A68:F68"/>
    <mergeCell ref="A69:B69"/>
    <mergeCell ref="A70:A72"/>
    <mergeCell ref="A74:B74"/>
    <mergeCell ref="A76:F76"/>
    <mergeCell ref="A103:A105"/>
    <mergeCell ref="A78:A81"/>
    <mergeCell ref="A83:B83"/>
    <mergeCell ref="A85:F85"/>
    <mergeCell ref="A86:B86"/>
    <mergeCell ref="A87:A90"/>
    <mergeCell ref="A92:F92"/>
    <mergeCell ref="A93:B93"/>
    <mergeCell ref="A94:A97"/>
    <mergeCell ref="A99:B99"/>
    <mergeCell ref="A101:F101"/>
    <mergeCell ref="A102:B102"/>
    <mergeCell ref="A131:B131"/>
    <mergeCell ref="A107:F107"/>
    <mergeCell ref="A108:B108"/>
    <mergeCell ref="A109:A112"/>
    <mergeCell ref="A114:B114"/>
    <mergeCell ref="A116:F116"/>
    <mergeCell ref="A117:B117"/>
    <mergeCell ref="A118:A121"/>
    <mergeCell ref="A123:F123"/>
    <mergeCell ref="A124:B124"/>
    <mergeCell ref="A125:A128"/>
    <mergeCell ref="A130:F130"/>
    <mergeCell ref="A148:F148"/>
    <mergeCell ref="A149:B149"/>
    <mergeCell ref="A150:A152"/>
    <mergeCell ref="A154:B154"/>
    <mergeCell ref="A132:A135"/>
    <mergeCell ref="A137:B137"/>
    <mergeCell ref="A139:F139"/>
    <mergeCell ref="A140:B140"/>
    <mergeCell ref="A141:A144"/>
    <mergeCell ref="A146:B1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sqref="A1:D2"/>
    </sheetView>
  </sheetViews>
  <sheetFormatPr defaultRowHeight="15"/>
  <sheetData>
    <row r="1" spans="1:10" ht="27" customHeight="1">
      <c r="A1" s="230" t="s">
        <v>315</v>
      </c>
      <c r="B1" s="230"/>
      <c r="C1" s="230"/>
      <c r="D1" s="230"/>
    </row>
    <row r="2" spans="1:10" ht="52.5" customHeight="1">
      <c r="A2" s="230"/>
      <c r="B2" s="230"/>
      <c r="C2" s="230"/>
      <c r="D2" s="230"/>
    </row>
    <row r="3" spans="1:10" ht="15.75" thickBot="1">
      <c r="A3" s="238" t="s">
        <v>46</v>
      </c>
      <c r="B3" s="238"/>
      <c r="C3" s="238"/>
      <c r="D3" s="238"/>
      <c r="E3" s="238"/>
      <c r="F3" s="238"/>
      <c r="G3" s="137"/>
      <c r="H3" s="79"/>
    </row>
    <row r="4" spans="1:10" ht="27" thickTop="1" thickBot="1">
      <c r="A4" s="239"/>
      <c r="B4" s="240"/>
      <c r="C4" s="80" t="s">
        <v>47</v>
      </c>
      <c r="D4" s="81" t="s">
        <v>48</v>
      </c>
      <c r="E4" s="81" t="s">
        <v>49</v>
      </c>
      <c r="F4" s="82" t="s">
        <v>50</v>
      </c>
      <c r="G4" s="138"/>
      <c r="H4" s="8" t="s">
        <v>51</v>
      </c>
      <c r="I4" s="8"/>
      <c r="J4" s="8" t="s">
        <v>52</v>
      </c>
    </row>
    <row r="5" spans="1:10" ht="16.5" thickTop="1">
      <c r="A5" s="241" t="s">
        <v>53</v>
      </c>
      <c r="B5" s="83" t="s">
        <v>54</v>
      </c>
      <c r="C5" s="84">
        <v>2</v>
      </c>
      <c r="D5" s="85">
        <v>50</v>
      </c>
      <c r="E5" s="85">
        <v>50</v>
      </c>
      <c r="F5" s="86">
        <v>50</v>
      </c>
      <c r="G5" s="139"/>
      <c r="H5" s="8">
        <v>1</v>
      </c>
      <c r="I5" s="8" t="s">
        <v>55</v>
      </c>
      <c r="J5" s="136">
        <f>C5+C11+C18+C23+C28+C34+C41+C51+C55+C60+C67+C77+C82+C87+C93+C101+C105+C111+C72</f>
        <v>54</v>
      </c>
    </row>
    <row r="6" spans="1:10" ht="15.75">
      <c r="A6" s="242"/>
      <c r="B6" s="87" t="s">
        <v>59</v>
      </c>
      <c r="C6" s="88">
        <v>2</v>
      </c>
      <c r="D6" s="89">
        <v>50</v>
      </c>
      <c r="E6" s="89">
        <v>50</v>
      </c>
      <c r="F6" s="90">
        <v>100</v>
      </c>
      <c r="G6" s="139"/>
      <c r="H6" s="8">
        <v>0</v>
      </c>
      <c r="I6" s="8" t="s">
        <v>56</v>
      </c>
      <c r="J6" s="136">
        <f>C17+C27+C40+C59+C66+C76+C86</f>
        <v>8</v>
      </c>
    </row>
    <row r="7" spans="1:10" ht="16.5" thickBot="1">
      <c r="A7" s="243"/>
      <c r="B7" s="91" t="s">
        <v>60</v>
      </c>
      <c r="C7" s="92">
        <v>4</v>
      </c>
      <c r="D7" s="93">
        <v>100</v>
      </c>
      <c r="E7" s="93">
        <v>100</v>
      </c>
      <c r="F7" s="94"/>
      <c r="G7" s="140"/>
      <c r="H7" s="8">
        <v>2</v>
      </c>
      <c r="I7" s="8" t="s">
        <v>58</v>
      </c>
      <c r="J7" s="136">
        <f>C6+C12+C29+C35+C42+C47+C61+C88+C94+C106</f>
        <v>24</v>
      </c>
    </row>
    <row r="8" spans="1:10" ht="16.5" thickTop="1">
      <c r="A8" s="79"/>
      <c r="B8" s="79"/>
      <c r="C8" s="79"/>
      <c r="D8" s="79"/>
      <c r="E8" s="79"/>
      <c r="F8" s="79"/>
      <c r="G8" s="79"/>
      <c r="H8" s="8"/>
      <c r="I8" s="8" t="s">
        <v>0</v>
      </c>
      <c r="J8" s="8"/>
    </row>
    <row r="9" spans="1:10" ht="16.5" thickBot="1">
      <c r="A9" s="238" t="s">
        <v>61</v>
      </c>
      <c r="B9" s="238"/>
      <c r="C9" s="238"/>
      <c r="D9" s="238"/>
      <c r="E9" s="238"/>
      <c r="F9" s="238"/>
      <c r="G9" s="137"/>
      <c r="H9" s="79"/>
      <c r="I9" s="8"/>
      <c r="J9" s="8"/>
    </row>
    <row r="10" spans="1:10" ht="26.25" thickTop="1" thickBot="1">
      <c r="A10" s="239"/>
      <c r="B10" s="240"/>
      <c r="C10" s="80" t="s">
        <v>47</v>
      </c>
      <c r="D10" s="81" t="s">
        <v>48</v>
      </c>
      <c r="E10" s="81" t="s">
        <v>49</v>
      </c>
      <c r="F10" s="82" t="s">
        <v>50</v>
      </c>
      <c r="G10" s="138"/>
      <c r="H10" s="79"/>
      <c r="J10" s="40"/>
    </row>
    <row r="11" spans="1:10" ht="15.75" thickTop="1">
      <c r="A11" s="241" t="s">
        <v>53</v>
      </c>
      <c r="B11" s="83" t="s">
        <v>54</v>
      </c>
      <c r="C11" s="84">
        <v>2</v>
      </c>
      <c r="D11" s="85">
        <v>66.666666666666671</v>
      </c>
      <c r="E11" s="85">
        <v>66.666666666666671</v>
      </c>
      <c r="F11" s="86">
        <v>66.666666666666671</v>
      </c>
      <c r="G11" s="139"/>
      <c r="H11" s="79"/>
    </row>
    <row r="12" spans="1:10">
      <c r="A12" s="242"/>
      <c r="B12" s="87" t="s">
        <v>59</v>
      </c>
      <c r="C12" s="88">
        <v>1</v>
      </c>
      <c r="D12" s="89">
        <v>33.333333333333336</v>
      </c>
      <c r="E12" s="89">
        <v>33.333333333333336</v>
      </c>
      <c r="F12" s="90">
        <v>100</v>
      </c>
      <c r="G12" s="139"/>
      <c r="H12" s="79"/>
    </row>
    <row r="13" spans="1:10" ht="15.75" thickBot="1">
      <c r="A13" s="243"/>
      <c r="B13" s="91" t="s">
        <v>60</v>
      </c>
      <c r="C13" s="92">
        <v>3</v>
      </c>
      <c r="D13" s="93">
        <v>100</v>
      </c>
      <c r="E13" s="93">
        <v>100</v>
      </c>
      <c r="F13" s="94"/>
      <c r="G13" s="140"/>
      <c r="H13" s="79"/>
    </row>
    <row r="14" spans="1:10" ht="15.75" thickTop="1">
      <c r="A14" s="79"/>
      <c r="B14" s="79"/>
      <c r="C14" s="79"/>
      <c r="D14" s="79"/>
      <c r="E14" s="79"/>
      <c r="F14" s="79"/>
      <c r="G14" s="79"/>
      <c r="H14" s="79"/>
    </row>
    <row r="15" spans="1:10" ht="15.75" thickBot="1">
      <c r="A15" s="238" t="s">
        <v>62</v>
      </c>
      <c r="B15" s="238"/>
      <c r="C15" s="238"/>
      <c r="D15" s="238"/>
      <c r="E15" s="238"/>
      <c r="F15" s="238"/>
      <c r="G15" s="137"/>
      <c r="H15" s="79"/>
    </row>
    <row r="16" spans="1:10" ht="26.25" thickTop="1" thickBot="1">
      <c r="A16" s="239"/>
      <c r="B16" s="240"/>
      <c r="C16" s="80" t="s">
        <v>47</v>
      </c>
      <c r="D16" s="81" t="s">
        <v>48</v>
      </c>
      <c r="E16" s="81" t="s">
        <v>49</v>
      </c>
      <c r="F16" s="82" t="s">
        <v>50</v>
      </c>
      <c r="G16" s="138"/>
      <c r="H16" s="79"/>
    </row>
    <row r="17" spans="1:8" ht="15.75" thickTop="1">
      <c r="A17" s="241" t="s">
        <v>53</v>
      </c>
      <c r="B17" s="83" t="s">
        <v>66</v>
      </c>
      <c r="C17" s="84">
        <v>2</v>
      </c>
      <c r="D17" s="85">
        <v>40</v>
      </c>
      <c r="E17" s="85">
        <v>40</v>
      </c>
      <c r="F17" s="86">
        <v>40</v>
      </c>
      <c r="G17" s="139"/>
      <c r="H17" s="79"/>
    </row>
    <row r="18" spans="1:8">
      <c r="A18" s="242"/>
      <c r="B18" s="87" t="s">
        <v>54</v>
      </c>
      <c r="C18" s="88">
        <v>3</v>
      </c>
      <c r="D18" s="89">
        <v>60</v>
      </c>
      <c r="E18" s="89">
        <v>60</v>
      </c>
      <c r="F18" s="90">
        <v>100</v>
      </c>
      <c r="G18" s="139"/>
      <c r="H18" s="79"/>
    </row>
    <row r="19" spans="1:8" ht="15.75" thickBot="1">
      <c r="A19" s="243"/>
      <c r="B19" s="91" t="s">
        <v>60</v>
      </c>
      <c r="C19" s="92">
        <v>5</v>
      </c>
      <c r="D19" s="93">
        <v>100</v>
      </c>
      <c r="E19" s="93">
        <v>100</v>
      </c>
      <c r="F19" s="94"/>
      <c r="G19" s="140"/>
      <c r="H19" s="79"/>
    </row>
    <row r="20" spans="1:8" ht="15.75" thickTop="1">
      <c r="A20" s="79"/>
      <c r="B20" s="79"/>
      <c r="C20" s="79"/>
      <c r="D20" s="79"/>
      <c r="E20" s="79"/>
      <c r="F20" s="79"/>
      <c r="G20" s="79"/>
      <c r="H20" s="79"/>
    </row>
    <row r="21" spans="1:8" ht="15.75" thickBot="1">
      <c r="A21" s="238" t="s">
        <v>75</v>
      </c>
      <c r="B21" s="238"/>
      <c r="C21" s="238"/>
      <c r="D21" s="238"/>
      <c r="E21" s="238"/>
      <c r="F21" s="238"/>
      <c r="G21" s="137"/>
      <c r="H21" s="79"/>
    </row>
    <row r="22" spans="1:8" ht="26.25" thickTop="1" thickBot="1">
      <c r="A22" s="239"/>
      <c r="B22" s="240"/>
      <c r="C22" s="80" t="s">
        <v>47</v>
      </c>
      <c r="D22" s="81" t="s">
        <v>48</v>
      </c>
      <c r="E22" s="81" t="s">
        <v>49</v>
      </c>
      <c r="F22" s="82" t="s">
        <v>50</v>
      </c>
      <c r="G22" s="138"/>
      <c r="H22" s="79"/>
    </row>
    <row r="23" spans="1:8" ht="16.5" thickTop="1" thickBot="1">
      <c r="A23" s="95" t="s">
        <v>53</v>
      </c>
      <c r="B23" s="96" t="s">
        <v>54</v>
      </c>
      <c r="C23" s="97">
        <v>5</v>
      </c>
      <c r="D23" s="98">
        <v>100</v>
      </c>
      <c r="E23" s="98">
        <v>100</v>
      </c>
      <c r="F23" s="99">
        <v>100</v>
      </c>
      <c r="G23" s="139"/>
      <c r="H23" s="79"/>
    </row>
    <row r="24" spans="1:8" ht="15.75" thickTop="1">
      <c r="A24" s="79"/>
      <c r="B24" s="79"/>
      <c r="C24" s="79"/>
      <c r="D24" s="79"/>
      <c r="E24" s="79"/>
      <c r="F24" s="79"/>
      <c r="G24" s="79"/>
      <c r="H24" s="79"/>
    </row>
    <row r="25" spans="1:8" ht="15.75" thickBot="1">
      <c r="A25" s="238" t="s">
        <v>63</v>
      </c>
      <c r="B25" s="238"/>
      <c r="C25" s="238"/>
      <c r="D25" s="238"/>
      <c r="E25" s="238"/>
      <c r="F25" s="238"/>
      <c r="G25" s="137"/>
      <c r="H25" s="79"/>
    </row>
    <row r="26" spans="1:8" ht="26.25" thickTop="1" thickBot="1">
      <c r="A26" s="239"/>
      <c r="B26" s="240"/>
      <c r="C26" s="80" t="s">
        <v>47</v>
      </c>
      <c r="D26" s="81" t="s">
        <v>48</v>
      </c>
      <c r="E26" s="81" t="s">
        <v>49</v>
      </c>
      <c r="F26" s="82" t="s">
        <v>50</v>
      </c>
      <c r="G26" s="138"/>
      <c r="H26" s="79"/>
    </row>
    <row r="27" spans="1:8" ht="15.75" thickTop="1">
      <c r="A27" s="241" t="s">
        <v>53</v>
      </c>
      <c r="B27" s="83" t="s">
        <v>66</v>
      </c>
      <c r="C27" s="84">
        <v>1</v>
      </c>
      <c r="D27" s="85">
        <v>16.666666666666668</v>
      </c>
      <c r="E27" s="85">
        <v>16.666666666666668</v>
      </c>
      <c r="F27" s="86">
        <v>16.666666666666668</v>
      </c>
      <c r="G27" s="139"/>
      <c r="H27" s="79"/>
    </row>
    <row r="28" spans="1:8">
      <c r="A28" s="242"/>
      <c r="B28" s="87" t="s">
        <v>54</v>
      </c>
      <c r="C28" s="88">
        <v>1</v>
      </c>
      <c r="D28" s="89">
        <v>16.666666666666668</v>
      </c>
      <c r="E28" s="89">
        <v>16.666666666666668</v>
      </c>
      <c r="F28" s="90">
        <v>33.333333333333336</v>
      </c>
      <c r="G28" s="139"/>
      <c r="H28" s="79"/>
    </row>
    <row r="29" spans="1:8">
      <c r="A29" s="242"/>
      <c r="B29" s="87" t="s">
        <v>59</v>
      </c>
      <c r="C29" s="88">
        <v>4</v>
      </c>
      <c r="D29" s="89">
        <v>66.666666666666671</v>
      </c>
      <c r="E29" s="89">
        <v>66.666666666666671</v>
      </c>
      <c r="F29" s="90">
        <v>100</v>
      </c>
      <c r="G29" s="139"/>
      <c r="H29" s="79"/>
    </row>
    <row r="30" spans="1:8" ht="15.75" thickBot="1">
      <c r="A30" s="243"/>
      <c r="B30" s="91" t="s">
        <v>60</v>
      </c>
      <c r="C30" s="92">
        <v>6</v>
      </c>
      <c r="D30" s="93">
        <v>100</v>
      </c>
      <c r="E30" s="93">
        <v>100</v>
      </c>
      <c r="F30" s="94"/>
      <c r="G30" s="140"/>
      <c r="H30" s="79"/>
    </row>
    <row r="31" spans="1:8" ht="15.75" thickTop="1">
      <c r="A31" s="79"/>
      <c r="B31" s="79"/>
      <c r="C31" s="79"/>
      <c r="D31" s="79"/>
      <c r="E31" s="79"/>
      <c r="F31" s="79"/>
      <c r="G31" s="79"/>
      <c r="H31" s="79"/>
    </row>
    <row r="32" spans="1:8" ht="15.75" thickBot="1">
      <c r="A32" s="238" t="s">
        <v>76</v>
      </c>
      <c r="B32" s="238"/>
      <c r="C32" s="238"/>
      <c r="D32" s="238"/>
      <c r="E32" s="238"/>
      <c r="F32" s="238"/>
      <c r="G32" s="137"/>
      <c r="H32" s="79"/>
    </row>
    <row r="33" spans="1:8" ht="26.25" thickTop="1" thickBot="1">
      <c r="A33" s="239"/>
      <c r="B33" s="240"/>
      <c r="C33" s="80" t="s">
        <v>47</v>
      </c>
      <c r="D33" s="81" t="s">
        <v>48</v>
      </c>
      <c r="E33" s="81" t="s">
        <v>49</v>
      </c>
      <c r="F33" s="82" t="s">
        <v>50</v>
      </c>
      <c r="G33" s="138"/>
      <c r="H33" s="79"/>
    </row>
    <row r="34" spans="1:8" ht="15.75" thickTop="1">
      <c r="A34" s="241" t="s">
        <v>53</v>
      </c>
      <c r="B34" s="83" t="s">
        <v>54</v>
      </c>
      <c r="C34" s="84">
        <v>2</v>
      </c>
      <c r="D34" s="85">
        <v>40</v>
      </c>
      <c r="E34" s="85">
        <v>40</v>
      </c>
      <c r="F34" s="86">
        <v>40</v>
      </c>
      <c r="G34" s="139"/>
      <c r="H34" s="79"/>
    </row>
    <row r="35" spans="1:8">
      <c r="A35" s="242"/>
      <c r="B35" s="87" t="s">
        <v>59</v>
      </c>
      <c r="C35" s="88">
        <v>3</v>
      </c>
      <c r="D35" s="89">
        <v>60</v>
      </c>
      <c r="E35" s="89">
        <v>60</v>
      </c>
      <c r="F35" s="90">
        <v>100</v>
      </c>
      <c r="G35" s="139"/>
      <c r="H35" s="79"/>
    </row>
    <row r="36" spans="1:8" ht="15.75" thickBot="1">
      <c r="A36" s="243"/>
      <c r="B36" s="91" t="s">
        <v>60</v>
      </c>
      <c r="C36" s="92">
        <v>5</v>
      </c>
      <c r="D36" s="93">
        <v>100</v>
      </c>
      <c r="E36" s="93">
        <v>100</v>
      </c>
      <c r="F36" s="94"/>
      <c r="G36" s="140"/>
      <c r="H36" s="79"/>
    </row>
    <row r="37" spans="1:8" ht="15.75" thickTop="1">
      <c r="A37" s="79"/>
      <c r="B37" s="79"/>
      <c r="C37" s="79"/>
      <c r="D37" s="79"/>
      <c r="E37" s="79"/>
      <c r="F37" s="79"/>
      <c r="G37" s="79"/>
      <c r="H37" s="79"/>
    </row>
    <row r="38" spans="1:8" ht="15.75" thickBot="1">
      <c r="A38" s="238" t="s">
        <v>77</v>
      </c>
      <c r="B38" s="238"/>
      <c r="C38" s="238"/>
      <c r="D38" s="238"/>
      <c r="E38" s="238"/>
      <c r="F38" s="238"/>
      <c r="G38" s="137"/>
      <c r="H38" s="79"/>
    </row>
    <row r="39" spans="1:8" ht="26.25" thickTop="1" thickBot="1">
      <c r="A39" s="239"/>
      <c r="B39" s="240"/>
      <c r="C39" s="80" t="s">
        <v>47</v>
      </c>
      <c r="D39" s="81" t="s">
        <v>48</v>
      </c>
      <c r="E39" s="81" t="s">
        <v>49</v>
      </c>
      <c r="F39" s="82" t="s">
        <v>50</v>
      </c>
      <c r="G39" s="138"/>
      <c r="H39" s="79"/>
    </row>
    <row r="40" spans="1:8" ht="15.75" thickTop="1">
      <c r="A40" s="241" t="s">
        <v>53</v>
      </c>
      <c r="B40" s="83" t="s">
        <v>66</v>
      </c>
      <c r="C40" s="84">
        <v>1</v>
      </c>
      <c r="D40" s="85">
        <v>20</v>
      </c>
      <c r="E40" s="85">
        <v>20</v>
      </c>
      <c r="F40" s="86">
        <v>20</v>
      </c>
      <c r="G40" s="139"/>
      <c r="H40" s="79"/>
    </row>
    <row r="41" spans="1:8">
      <c r="A41" s="242"/>
      <c r="B41" s="87" t="s">
        <v>54</v>
      </c>
      <c r="C41" s="88">
        <v>2</v>
      </c>
      <c r="D41" s="89">
        <v>40</v>
      </c>
      <c r="E41" s="89">
        <v>40</v>
      </c>
      <c r="F41" s="90">
        <v>60</v>
      </c>
      <c r="G41" s="139"/>
      <c r="H41" s="79"/>
    </row>
    <row r="42" spans="1:8">
      <c r="A42" s="242"/>
      <c r="B42" s="87" t="s">
        <v>59</v>
      </c>
      <c r="C42" s="88">
        <v>2</v>
      </c>
      <c r="D42" s="89">
        <v>40</v>
      </c>
      <c r="E42" s="89">
        <v>40</v>
      </c>
      <c r="F42" s="90">
        <v>100</v>
      </c>
      <c r="G42" s="139"/>
      <c r="H42" s="79"/>
    </row>
    <row r="43" spans="1:8" ht="15.75" thickBot="1">
      <c r="A43" s="243"/>
      <c r="B43" s="91" t="s">
        <v>60</v>
      </c>
      <c r="C43" s="92">
        <v>5</v>
      </c>
      <c r="D43" s="93">
        <v>100</v>
      </c>
      <c r="E43" s="93">
        <v>100</v>
      </c>
      <c r="F43" s="94"/>
      <c r="G43" s="140"/>
      <c r="H43" s="79"/>
    </row>
    <row r="44" spans="1:8" ht="15.75" thickTop="1">
      <c r="A44" s="79"/>
      <c r="B44" s="79"/>
      <c r="C44" s="79"/>
      <c r="D44" s="79"/>
      <c r="E44" s="79"/>
      <c r="F44" s="79"/>
      <c r="G44" s="79"/>
      <c r="H44" s="79"/>
    </row>
    <row r="45" spans="1:8" ht="15.75" thickBot="1">
      <c r="A45" s="238" t="s">
        <v>64</v>
      </c>
      <c r="B45" s="238"/>
      <c r="C45" s="238"/>
      <c r="D45" s="238"/>
      <c r="E45" s="238"/>
      <c r="F45" s="238"/>
      <c r="G45" s="137"/>
      <c r="H45" s="79"/>
    </row>
    <row r="46" spans="1:8" ht="26.25" thickTop="1" thickBot="1">
      <c r="A46" s="239"/>
      <c r="B46" s="240"/>
      <c r="C46" s="80" t="s">
        <v>47</v>
      </c>
      <c r="D46" s="81" t="s">
        <v>48</v>
      </c>
      <c r="E46" s="81" t="s">
        <v>49</v>
      </c>
      <c r="F46" s="82" t="s">
        <v>50</v>
      </c>
      <c r="G46" s="138"/>
      <c r="H46" s="79"/>
    </row>
    <row r="47" spans="1:8" ht="16.5" thickTop="1" thickBot="1">
      <c r="A47" s="95" t="s">
        <v>53</v>
      </c>
      <c r="B47" s="96" t="s">
        <v>59</v>
      </c>
      <c r="C47" s="97">
        <v>4</v>
      </c>
      <c r="D47" s="98">
        <v>100</v>
      </c>
      <c r="E47" s="98">
        <v>100</v>
      </c>
      <c r="F47" s="99">
        <v>100</v>
      </c>
      <c r="G47" s="139"/>
      <c r="H47" s="79"/>
    </row>
    <row r="48" spans="1:8" ht="15.75" thickTop="1">
      <c r="A48" s="79"/>
      <c r="B48" s="79"/>
      <c r="C48" s="79"/>
      <c r="D48" s="79"/>
      <c r="E48" s="79"/>
      <c r="F48" s="79"/>
      <c r="G48" s="79"/>
      <c r="H48" s="79"/>
    </row>
    <row r="49" spans="1:8" ht="15.75" thickBot="1">
      <c r="A49" s="238" t="s">
        <v>78</v>
      </c>
      <c r="B49" s="238"/>
      <c r="C49" s="238"/>
      <c r="D49" s="238"/>
      <c r="E49" s="238"/>
      <c r="F49" s="238"/>
      <c r="G49" s="137"/>
      <c r="H49" s="79"/>
    </row>
    <row r="50" spans="1:8" ht="26.25" thickTop="1" thickBot="1">
      <c r="A50" s="239"/>
      <c r="B50" s="240"/>
      <c r="C50" s="80" t="s">
        <v>47</v>
      </c>
      <c r="D50" s="81" t="s">
        <v>48</v>
      </c>
      <c r="E50" s="81" t="s">
        <v>49</v>
      </c>
      <c r="F50" s="82" t="s">
        <v>50</v>
      </c>
      <c r="G50" s="138"/>
      <c r="H50" s="79"/>
    </row>
    <row r="51" spans="1:8" ht="16.5" thickTop="1" thickBot="1">
      <c r="A51" s="95" t="s">
        <v>53</v>
      </c>
      <c r="B51" s="96" t="s">
        <v>54</v>
      </c>
      <c r="C51" s="97">
        <v>5</v>
      </c>
      <c r="D51" s="98">
        <v>100</v>
      </c>
      <c r="E51" s="98">
        <v>100</v>
      </c>
      <c r="F51" s="99">
        <v>100</v>
      </c>
      <c r="G51" s="139"/>
      <c r="H51" s="79"/>
    </row>
    <row r="52" spans="1:8" ht="15.75" thickTop="1">
      <c r="A52" s="79"/>
      <c r="B52" s="79"/>
      <c r="C52" s="79"/>
      <c r="D52" s="79"/>
      <c r="E52" s="79"/>
      <c r="F52" s="79"/>
      <c r="G52" s="79"/>
      <c r="H52" s="79"/>
    </row>
    <row r="53" spans="1:8" ht="15.75" thickBot="1">
      <c r="A53" s="238" t="s">
        <v>65</v>
      </c>
      <c r="B53" s="238"/>
      <c r="C53" s="238"/>
      <c r="D53" s="238"/>
      <c r="E53" s="238"/>
      <c r="F53" s="238"/>
      <c r="G53" s="137"/>
      <c r="H53" s="79"/>
    </row>
    <row r="54" spans="1:8" ht="26.25" thickTop="1" thickBot="1">
      <c r="A54" s="239"/>
      <c r="B54" s="240"/>
      <c r="C54" s="80" t="s">
        <v>47</v>
      </c>
      <c r="D54" s="81" t="s">
        <v>48</v>
      </c>
      <c r="E54" s="81" t="s">
        <v>49</v>
      </c>
      <c r="F54" s="82" t="s">
        <v>50</v>
      </c>
      <c r="G54" s="138"/>
      <c r="H54" s="79"/>
    </row>
    <row r="55" spans="1:8" ht="16.5" thickTop="1" thickBot="1">
      <c r="A55" s="95" t="s">
        <v>53</v>
      </c>
      <c r="B55" s="96" t="s">
        <v>54</v>
      </c>
      <c r="C55" s="97">
        <v>4</v>
      </c>
      <c r="D55" s="98">
        <v>100</v>
      </c>
      <c r="E55" s="98">
        <v>100</v>
      </c>
      <c r="F55" s="99">
        <v>100</v>
      </c>
      <c r="G55" s="139"/>
      <c r="H55" s="79"/>
    </row>
    <row r="56" spans="1:8" ht="15.75" thickTop="1">
      <c r="A56" s="79"/>
      <c r="B56" s="79"/>
      <c r="C56" s="79"/>
      <c r="D56" s="79"/>
      <c r="E56" s="79"/>
      <c r="F56" s="79"/>
      <c r="G56" s="79"/>
      <c r="H56" s="79"/>
    </row>
    <row r="57" spans="1:8" ht="15.75" thickBot="1">
      <c r="A57" s="238" t="s">
        <v>79</v>
      </c>
      <c r="B57" s="238"/>
      <c r="C57" s="238"/>
      <c r="D57" s="238"/>
      <c r="E57" s="238"/>
      <c r="F57" s="238"/>
      <c r="G57" s="137"/>
      <c r="H57" s="79"/>
    </row>
    <row r="58" spans="1:8" ht="26.25" thickTop="1" thickBot="1">
      <c r="A58" s="239"/>
      <c r="B58" s="240"/>
      <c r="C58" s="80" t="s">
        <v>47</v>
      </c>
      <c r="D58" s="81" t="s">
        <v>48</v>
      </c>
      <c r="E58" s="81" t="s">
        <v>49</v>
      </c>
      <c r="F58" s="82" t="s">
        <v>50</v>
      </c>
      <c r="G58" s="138"/>
      <c r="H58" s="79"/>
    </row>
    <row r="59" spans="1:8" ht="15.75" thickTop="1">
      <c r="A59" s="241" t="s">
        <v>53</v>
      </c>
      <c r="B59" s="83" t="s">
        <v>66</v>
      </c>
      <c r="C59" s="84">
        <v>1</v>
      </c>
      <c r="D59" s="85">
        <v>20</v>
      </c>
      <c r="E59" s="85">
        <v>20</v>
      </c>
      <c r="F59" s="86">
        <v>20</v>
      </c>
      <c r="G59" s="139"/>
      <c r="H59" s="79"/>
    </row>
    <row r="60" spans="1:8">
      <c r="A60" s="242"/>
      <c r="B60" s="87" t="s">
        <v>54</v>
      </c>
      <c r="C60" s="88">
        <v>1</v>
      </c>
      <c r="D60" s="89">
        <v>20</v>
      </c>
      <c r="E60" s="89">
        <v>20</v>
      </c>
      <c r="F60" s="90">
        <v>40</v>
      </c>
      <c r="G60" s="139"/>
      <c r="H60" s="79"/>
    </row>
    <row r="61" spans="1:8">
      <c r="A61" s="242"/>
      <c r="B61" s="87" t="s">
        <v>59</v>
      </c>
      <c r="C61" s="88">
        <v>3</v>
      </c>
      <c r="D61" s="89">
        <v>60</v>
      </c>
      <c r="E61" s="89">
        <v>60</v>
      </c>
      <c r="F61" s="90">
        <v>100</v>
      </c>
      <c r="G61" s="139"/>
      <c r="H61" s="79"/>
    </row>
    <row r="62" spans="1:8" ht="15.75" thickBot="1">
      <c r="A62" s="243"/>
      <c r="B62" s="91" t="s">
        <v>60</v>
      </c>
      <c r="C62" s="92">
        <v>5</v>
      </c>
      <c r="D62" s="93">
        <v>100</v>
      </c>
      <c r="E62" s="93">
        <v>100</v>
      </c>
      <c r="F62" s="94"/>
      <c r="G62" s="140"/>
      <c r="H62" s="79"/>
    </row>
    <row r="63" spans="1:8" ht="15.75" thickTop="1">
      <c r="A63" s="79"/>
      <c r="B63" s="79"/>
      <c r="C63" s="79"/>
      <c r="D63" s="79"/>
      <c r="E63" s="79"/>
      <c r="F63" s="79"/>
      <c r="G63" s="79"/>
      <c r="H63" s="79"/>
    </row>
    <row r="64" spans="1:8" ht="15.75" thickBot="1">
      <c r="A64" s="238" t="s">
        <v>67</v>
      </c>
      <c r="B64" s="238"/>
      <c r="C64" s="238"/>
      <c r="D64" s="238"/>
      <c r="E64" s="238"/>
      <c r="F64" s="238"/>
      <c r="G64" s="137"/>
      <c r="H64" s="79"/>
    </row>
    <row r="65" spans="1:8" ht="26.25" thickTop="1" thickBot="1">
      <c r="A65" s="239"/>
      <c r="B65" s="240"/>
      <c r="C65" s="80" t="s">
        <v>47</v>
      </c>
      <c r="D65" s="81" t="s">
        <v>48</v>
      </c>
      <c r="E65" s="81" t="s">
        <v>49</v>
      </c>
      <c r="F65" s="82" t="s">
        <v>50</v>
      </c>
      <c r="G65" s="138"/>
      <c r="H65" s="79"/>
    </row>
    <row r="66" spans="1:8" ht="15.75" thickTop="1">
      <c r="A66" s="241" t="s">
        <v>53</v>
      </c>
      <c r="B66" s="83" t="s">
        <v>66</v>
      </c>
      <c r="C66" s="84">
        <v>1</v>
      </c>
      <c r="D66" s="85">
        <v>20</v>
      </c>
      <c r="E66" s="85">
        <v>20</v>
      </c>
      <c r="F66" s="86">
        <v>20</v>
      </c>
      <c r="G66" s="139"/>
      <c r="H66" s="79"/>
    </row>
    <row r="67" spans="1:8">
      <c r="A67" s="242"/>
      <c r="B67" s="87" t="s">
        <v>54</v>
      </c>
      <c r="C67" s="88">
        <v>4</v>
      </c>
      <c r="D67" s="89">
        <v>80</v>
      </c>
      <c r="E67" s="89">
        <v>80</v>
      </c>
      <c r="F67" s="90">
        <v>100</v>
      </c>
      <c r="G67" s="139"/>
      <c r="H67" s="79"/>
    </row>
    <row r="68" spans="1:8" ht="15.75" thickBot="1">
      <c r="A68" s="243"/>
      <c r="B68" s="91" t="s">
        <v>60</v>
      </c>
      <c r="C68" s="92">
        <v>5</v>
      </c>
      <c r="D68" s="93">
        <v>100</v>
      </c>
      <c r="E68" s="93">
        <v>100</v>
      </c>
      <c r="F68" s="94"/>
      <c r="G68" s="140"/>
      <c r="H68" s="79"/>
    </row>
    <row r="69" spans="1:8" ht="15.75" thickTop="1">
      <c r="A69" s="79"/>
      <c r="B69" s="79"/>
      <c r="C69" s="79"/>
      <c r="D69" s="79"/>
      <c r="E69" s="79"/>
      <c r="F69" s="79"/>
      <c r="G69" s="79"/>
      <c r="H69" s="79"/>
    </row>
    <row r="70" spans="1:8" ht="15.75" thickBot="1">
      <c r="A70" s="238" t="s">
        <v>68</v>
      </c>
      <c r="B70" s="238"/>
      <c r="C70" s="238"/>
      <c r="D70" s="238"/>
      <c r="E70" s="238"/>
      <c r="F70" s="238"/>
      <c r="G70" s="137"/>
      <c r="H70" s="79"/>
    </row>
    <row r="71" spans="1:8" ht="26.25" thickTop="1" thickBot="1">
      <c r="A71" s="239"/>
      <c r="B71" s="240"/>
      <c r="C71" s="80" t="s">
        <v>47</v>
      </c>
      <c r="D71" s="81" t="s">
        <v>48</v>
      </c>
      <c r="E71" s="81" t="s">
        <v>49</v>
      </c>
      <c r="F71" s="82" t="s">
        <v>50</v>
      </c>
      <c r="G71" s="138"/>
      <c r="H71" s="79"/>
    </row>
    <row r="72" spans="1:8" ht="16.5" thickTop="1" thickBot="1">
      <c r="A72" s="95" t="s">
        <v>53</v>
      </c>
      <c r="B72" s="96" t="s">
        <v>54</v>
      </c>
      <c r="C72" s="97">
        <v>1</v>
      </c>
      <c r="D72" s="98">
        <v>100</v>
      </c>
      <c r="E72" s="98">
        <v>100</v>
      </c>
      <c r="F72" s="99">
        <v>100</v>
      </c>
      <c r="G72" s="139"/>
      <c r="H72" s="79"/>
    </row>
    <row r="73" spans="1:8" ht="15.75" thickTop="1">
      <c r="A73" s="79"/>
      <c r="B73" s="79"/>
      <c r="C73" s="79"/>
      <c r="D73" s="79"/>
      <c r="E73" s="79"/>
      <c r="F73" s="79"/>
      <c r="G73" s="79"/>
      <c r="H73" s="79"/>
    </row>
    <row r="74" spans="1:8" ht="15.75" thickBot="1">
      <c r="A74" s="238" t="s">
        <v>69</v>
      </c>
      <c r="B74" s="238"/>
      <c r="C74" s="238"/>
      <c r="D74" s="238"/>
      <c r="E74" s="238"/>
      <c r="F74" s="238"/>
      <c r="G74" s="137"/>
      <c r="H74" s="79"/>
    </row>
    <row r="75" spans="1:8" ht="26.25" thickTop="1" thickBot="1">
      <c r="A75" s="239"/>
      <c r="B75" s="240"/>
      <c r="C75" s="80" t="s">
        <v>47</v>
      </c>
      <c r="D75" s="81" t="s">
        <v>48</v>
      </c>
      <c r="E75" s="81" t="s">
        <v>49</v>
      </c>
      <c r="F75" s="82" t="s">
        <v>50</v>
      </c>
      <c r="G75" s="138"/>
      <c r="H75" s="79"/>
    </row>
    <row r="76" spans="1:8" ht="15.75" thickTop="1">
      <c r="A76" s="241" t="s">
        <v>53</v>
      </c>
      <c r="B76" s="83" t="s">
        <v>66</v>
      </c>
      <c r="C76" s="84">
        <v>1</v>
      </c>
      <c r="D76" s="85">
        <v>20</v>
      </c>
      <c r="E76" s="85">
        <v>20</v>
      </c>
      <c r="F76" s="86">
        <v>20</v>
      </c>
      <c r="G76" s="139"/>
      <c r="H76" s="79"/>
    </row>
    <row r="77" spans="1:8">
      <c r="A77" s="242"/>
      <c r="B77" s="87" t="s">
        <v>54</v>
      </c>
      <c r="C77" s="88">
        <v>4</v>
      </c>
      <c r="D77" s="89">
        <v>80</v>
      </c>
      <c r="E77" s="89">
        <v>80</v>
      </c>
      <c r="F77" s="90">
        <v>100</v>
      </c>
      <c r="G77" s="139"/>
      <c r="H77" s="79"/>
    </row>
    <row r="78" spans="1:8" ht="15.75" thickBot="1">
      <c r="A78" s="243"/>
      <c r="B78" s="91" t="s">
        <v>60</v>
      </c>
      <c r="C78" s="92">
        <v>5</v>
      </c>
      <c r="D78" s="93">
        <v>100</v>
      </c>
      <c r="E78" s="93">
        <v>100</v>
      </c>
      <c r="F78" s="94"/>
      <c r="G78" s="140"/>
      <c r="H78" s="79"/>
    </row>
    <row r="79" spans="1:8" ht="15.75" thickTop="1">
      <c r="A79" s="79"/>
      <c r="B79" s="79"/>
      <c r="C79" s="79"/>
      <c r="D79" s="79"/>
      <c r="E79" s="79"/>
      <c r="F79" s="79"/>
      <c r="G79" s="79"/>
      <c r="H79" s="79"/>
    </row>
    <row r="80" spans="1:8" ht="15.75" thickBot="1">
      <c r="A80" s="238" t="s">
        <v>70</v>
      </c>
      <c r="B80" s="238"/>
      <c r="C80" s="238"/>
      <c r="D80" s="238"/>
      <c r="E80" s="238"/>
      <c r="F80" s="238"/>
      <c r="G80" s="137"/>
      <c r="H80" s="79"/>
    </row>
    <row r="81" spans="1:8" ht="26.25" thickTop="1" thickBot="1">
      <c r="A81" s="239"/>
      <c r="B81" s="240"/>
      <c r="C81" s="80" t="s">
        <v>47</v>
      </c>
      <c r="D81" s="81" t="s">
        <v>48</v>
      </c>
      <c r="E81" s="81" t="s">
        <v>49</v>
      </c>
      <c r="F81" s="82" t="s">
        <v>50</v>
      </c>
      <c r="G81" s="138"/>
      <c r="H81" s="79"/>
    </row>
    <row r="82" spans="1:8" ht="16.5" thickTop="1" thickBot="1">
      <c r="A82" s="95" t="s">
        <v>53</v>
      </c>
      <c r="B82" s="96" t="s">
        <v>54</v>
      </c>
      <c r="C82" s="97">
        <v>5</v>
      </c>
      <c r="D82" s="98">
        <v>100</v>
      </c>
      <c r="E82" s="98">
        <v>100</v>
      </c>
      <c r="F82" s="99">
        <v>100</v>
      </c>
      <c r="G82" s="139"/>
      <c r="H82" s="79"/>
    </row>
    <row r="83" spans="1:8" ht="15.75" thickTop="1">
      <c r="A83" s="79"/>
      <c r="B83" s="79"/>
      <c r="C83" s="79"/>
      <c r="D83" s="79"/>
      <c r="E83" s="79"/>
      <c r="F83" s="79"/>
      <c r="G83" s="79"/>
      <c r="H83" s="79"/>
    </row>
    <row r="84" spans="1:8" ht="15.75" thickBot="1">
      <c r="A84" s="238" t="s">
        <v>71</v>
      </c>
      <c r="B84" s="238"/>
      <c r="C84" s="238"/>
      <c r="D84" s="238"/>
      <c r="E84" s="238"/>
      <c r="F84" s="238"/>
      <c r="G84" s="137"/>
      <c r="H84" s="79"/>
    </row>
    <row r="85" spans="1:8" ht="26.25" thickTop="1" thickBot="1">
      <c r="A85" s="239"/>
      <c r="B85" s="240"/>
      <c r="C85" s="80" t="s">
        <v>47</v>
      </c>
      <c r="D85" s="81" t="s">
        <v>48</v>
      </c>
      <c r="E85" s="81" t="s">
        <v>49</v>
      </c>
      <c r="F85" s="82" t="s">
        <v>50</v>
      </c>
      <c r="G85" s="138"/>
      <c r="H85" s="79"/>
    </row>
    <row r="86" spans="1:8" ht="15.75" thickTop="1">
      <c r="A86" s="241" t="s">
        <v>53</v>
      </c>
      <c r="B86" s="83" t="s">
        <v>66</v>
      </c>
      <c r="C86" s="84">
        <v>1</v>
      </c>
      <c r="D86" s="85">
        <v>25</v>
      </c>
      <c r="E86" s="85">
        <v>25</v>
      </c>
      <c r="F86" s="86">
        <v>25</v>
      </c>
      <c r="G86" s="139"/>
      <c r="H86" s="79"/>
    </row>
    <row r="87" spans="1:8">
      <c r="A87" s="242"/>
      <c r="B87" s="87" t="s">
        <v>54</v>
      </c>
      <c r="C87" s="88">
        <v>2</v>
      </c>
      <c r="D87" s="89">
        <v>50</v>
      </c>
      <c r="E87" s="89">
        <v>50</v>
      </c>
      <c r="F87" s="90">
        <v>75</v>
      </c>
      <c r="G87" s="139"/>
      <c r="H87" s="79"/>
    </row>
    <row r="88" spans="1:8">
      <c r="A88" s="242"/>
      <c r="B88" s="87" t="s">
        <v>59</v>
      </c>
      <c r="C88" s="88">
        <v>1</v>
      </c>
      <c r="D88" s="89">
        <v>25</v>
      </c>
      <c r="E88" s="89">
        <v>25</v>
      </c>
      <c r="F88" s="90">
        <v>100</v>
      </c>
      <c r="G88" s="139"/>
      <c r="H88" s="79"/>
    </row>
    <row r="89" spans="1:8" ht="15.75" thickBot="1">
      <c r="A89" s="243"/>
      <c r="B89" s="91" t="s">
        <v>60</v>
      </c>
      <c r="C89" s="92">
        <v>4</v>
      </c>
      <c r="D89" s="93">
        <v>100</v>
      </c>
      <c r="E89" s="93">
        <v>100</v>
      </c>
      <c r="F89" s="94"/>
      <c r="G89" s="140"/>
      <c r="H89" s="79"/>
    </row>
    <row r="90" spans="1:8" ht="15.75" thickTop="1">
      <c r="A90" s="79"/>
      <c r="B90" s="79"/>
      <c r="C90" s="79"/>
      <c r="D90" s="79"/>
      <c r="E90" s="79"/>
      <c r="F90" s="79"/>
      <c r="G90" s="79"/>
      <c r="H90" s="79"/>
    </row>
    <row r="91" spans="1:8" ht="15.75" thickBot="1">
      <c r="A91" s="238" t="s">
        <v>72</v>
      </c>
      <c r="B91" s="238"/>
      <c r="C91" s="238"/>
      <c r="D91" s="238"/>
      <c r="E91" s="238"/>
      <c r="F91" s="238"/>
      <c r="G91" s="137"/>
      <c r="H91" s="79"/>
    </row>
    <row r="92" spans="1:8" ht="26.25" thickTop="1" thickBot="1">
      <c r="A92" s="239"/>
      <c r="B92" s="240"/>
      <c r="C92" s="80" t="s">
        <v>47</v>
      </c>
      <c r="D92" s="81" t="s">
        <v>48</v>
      </c>
      <c r="E92" s="81" t="s">
        <v>49</v>
      </c>
      <c r="F92" s="82" t="s">
        <v>50</v>
      </c>
      <c r="G92" s="138"/>
      <c r="H92" s="79"/>
    </row>
    <row r="93" spans="1:8" ht="15.75" thickTop="1">
      <c r="A93" s="241" t="s">
        <v>53</v>
      </c>
      <c r="B93" s="83" t="s">
        <v>54</v>
      </c>
      <c r="C93" s="84">
        <v>2</v>
      </c>
      <c r="D93" s="85">
        <v>50</v>
      </c>
      <c r="E93" s="85">
        <v>66.666666666666671</v>
      </c>
      <c r="F93" s="86">
        <v>66.666666666666671</v>
      </c>
      <c r="G93" s="139"/>
      <c r="H93" s="79"/>
    </row>
    <row r="94" spans="1:8">
      <c r="A94" s="242"/>
      <c r="B94" s="87" t="s">
        <v>59</v>
      </c>
      <c r="C94" s="88">
        <v>1</v>
      </c>
      <c r="D94" s="89">
        <v>25</v>
      </c>
      <c r="E94" s="89">
        <v>33.333333333333336</v>
      </c>
      <c r="F94" s="90">
        <v>100</v>
      </c>
      <c r="G94" s="139"/>
      <c r="H94" s="79"/>
    </row>
    <row r="95" spans="1:8">
      <c r="A95" s="242"/>
      <c r="B95" s="100" t="s">
        <v>60</v>
      </c>
      <c r="C95" s="88">
        <v>3</v>
      </c>
      <c r="D95" s="89">
        <v>75</v>
      </c>
      <c r="E95" s="89">
        <v>100</v>
      </c>
      <c r="F95" s="101"/>
      <c r="G95" s="140"/>
      <c r="H95" s="79"/>
    </row>
    <row r="96" spans="1:8">
      <c r="A96" s="102" t="s">
        <v>73</v>
      </c>
      <c r="B96" s="100" t="s">
        <v>74</v>
      </c>
      <c r="C96" s="88">
        <v>1</v>
      </c>
      <c r="D96" s="89">
        <v>25</v>
      </c>
      <c r="E96" s="103"/>
      <c r="F96" s="101"/>
      <c r="G96" s="140"/>
      <c r="H96" s="79"/>
    </row>
    <row r="97" spans="1:8" ht="15.75" thickBot="1">
      <c r="A97" s="243" t="s">
        <v>60</v>
      </c>
      <c r="B97" s="244"/>
      <c r="C97" s="92">
        <v>4</v>
      </c>
      <c r="D97" s="93">
        <v>100</v>
      </c>
      <c r="E97" s="104"/>
      <c r="F97" s="94"/>
      <c r="G97" s="140"/>
      <c r="H97" s="79"/>
    </row>
    <row r="98" spans="1:8" ht="15.75" thickTop="1">
      <c r="A98" s="79"/>
      <c r="B98" s="79"/>
      <c r="C98" s="79"/>
      <c r="D98" s="79"/>
      <c r="E98" s="79"/>
      <c r="F98" s="79"/>
      <c r="G98" s="79"/>
      <c r="H98" s="79"/>
    </row>
    <row r="99" spans="1:8" ht="15.75" thickBot="1">
      <c r="A99" s="238" t="s">
        <v>80</v>
      </c>
      <c r="B99" s="238"/>
      <c r="C99" s="238"/>
      <c r="D99" s="238"/>
      <c r="E99" s="238"/>
      <c r="F99" s="238"/>
      <c r="G99" s="137"/>
      <c r="H99" s="79"/>
    </row>
    <row r="100" spans="1:8" ht="26.25" thickTop="1" thickBot="1">
      <c r="A100" s="239"/>
      <c r="B100" s="240"/>
      <c r="C100" s="80" t="s">
        <v>47</v>
      </c>
      <c r="D100" s="81" t="s">
        <v>48</v>
      </c>
      <c r="E100" s="81" t="s">
        <v>49</v>
      </c>
      <c r="F100" s="82" t="s">
        <v>50</v>
      </c>
      <c r="G100" s="138"/>
      <c r="H100" s="79"/>
    </row>
    <row r="101" spans="1:8" ht="16.5" thickTop="1" thickBot="1">
      <c r="A101" s="95" t="s">
        <v>53</v>
      </c>
      <c r="B101" s="96" t="s">
        <v>54</v>
      </c>
      <c r="C101" s="97">
        <v>5</v>
      </c>
      <c r="D101" s="98">
        <v>100</v>
      </c>
      <c r="E101" s="98">
        <v>100</v>
      </c>
      <c r="F101" s="99">
        <v>100</v>
      </c>
      <c r="G101" s="139"/>
      <c r="H101" s="79"/>
    </row>
    <row r="102" spans="1:8" ht="15.75" thickTop="1">
      <c r="A102" s="79"/>
      <c r="B102" s="79"/>
      <c r="C102" s="79"/>
      <c r="D102" s="79"/>
      <c r="E102" s="79"/>
      <c r="F102" s="79"/>
      <c r="G102" s="79"/>
      <c r="H102" s="79"/>
    </row>
    <row r="103" spans="1:8" ht="15.75" thickBot="1">
      <c r="A103" s="238" t="s">
        <v>81</v>
      </c>
      <c r="B103" s="238"/>
      <c r="C103" s="238"/>
      <c r="D103" s="238"/>
      <c r="E103" s="238"/>
      <c r="F103" s="238"/>
      <c r="G103" s="137"/>
      <c r="H103" s="79"/>
    </row>
    <row r="104" spans="1:8" ht="26.25" thickTop="1" thickBot="1">
      <c r="A104" s="239"/>
      <c r="B104" s="240"/>
      <c r="C104" s="80" t="s">
        <v>47</v>
      </c>
      <c r="D104" s="81" t="s">
        <v>48</v>
      </c>
      <c r="E104" s="81" t="s">
        <v>49</v>
      </c>
      <c r="F104" s="82" t="s">
        <v>50</v>
      </c>
      <c r="G104" s="138"/>
      <c r="H104" s="79"/>
    </row>
    <row r="105" spans="1:8" ht="15.75" thickTop="1">
      <c r="A105" s="241" t="s">
        <v>53</v>
      </c>
      <c r="B105" s="83" t="s">
        <v>54</v>
      </c>
      <c r="C105" s="84">
        <v>3</v>
      </c>
      <c r="D105" s="85">
        <v>50</v>
      </c>
      <c r="E105" s="85">
        <v>50</v>
      </c>
      <c r="F105" s="86">
        <v>50</v>
      </c>
      <c r="G105" s="139"/>
      <c r="H105" s="79"/>
    </row>
    <row r="106" spans="1:8">
      <c r="A106" s="242"/>
      <c r="B106" s="87" t="s">
        <v>59</v>
      </c>
      <c r="C106" s="88">
        <v>3</v>
      </c>
      <c r="D106" s="89">
        <v>50</v>
      </c>
      <c r="E106" s="89">
        <v>50</v>
      </c>
      <c r="F106" s="90">
        <v>100</v>
      </c>
      <c r="G106" s="139"/>
      <c r="H106" s="79"/>
    </row>
    <row r="107" spans="1:8" ht="15.75" thickBot="1">
      <c r="A107" s="243"/>
      <c r="B107" s="91" t="s">
        <v>60</v>
      </c>
      <c r="C107" s="92">
        <v>6</v>
      </c>
      <c r="D107" s="93">
        <v>100</v>
      </c>
      <c r="E107" s="93">
        <v>100</v>
      </c>
      <c r="F107" s="94"/>
      <c r="G107" s="140"/>
      <c r="H107" s="79"/>
    </row>
    <row r="108" spans="1:8" ht="15.75" thickTop="1"/>
    <row r="109" spans="1:8" ht="15.75" thickBot="1">
      <c r="A109" s="238" t="s">
        <v>57</v>
      </c>
      <c r="B109" s="238"/>
      <c r="C109" s="238"/>
      <c r="D109" s="238"/>
      <c r="E109" s="238"/>
      <c r="F109" s="238"/>
      <c r="G109" s="137"/>
      <c r="H109" s="79"/>
    </row>
    <row r="110" spans="1:8" ht="26.25" thickTop="1" thickBot="1">
      <c r="A110" s="239"/>
      <c r="B110" s="240"/>
      <c r="C110" s="80" t="s">
        <v>47</v>
      </c>
      <c r="D110" s="81" t="s">
        <v>48</v>
      </c>
      <c r="E110" s="81" t="s">
        <v>49</v>
      </c>
      <c r="F110" s="82" t="s">
        <v>50</v>
      </c>
      <c r="G110" s="138"/>
      <c r="H110" s="79"/>
    </row>
    <row r="111" spans="1:8" ht="16.5" thickTop="1" thickBot="1">
      <c r="A111" s="95" t="s">
        <v>53</v>
      </c>
      <c r="B111" s="96" t="s">
        <v>54</v>
      </c>
      <c r="C111" s="97">
        <v>1</v>
      </c>
      <c r="D111" s="98">
        <v>100</v>
      </c>
      <c r="E111" s="98">
        <v>100</v>
      </c>
      <c r="F111" s="99">
        <v>100</v>
      </c>
      <c r="G111" s="139"/>
      <c r="H111" s="79"/>
    </row>
  </sheetData>
  <mergeCells count="54">
    <mergeCell ref="A1:D2"/>
    <mergeCell ref="A25:F25"/>
    <mergeCell ref="A3:F3"/>
    <mergeCell ref="A4:B4"/>
    <mergeCell ref="A5:A7"/>
    <mergeCell ref="A9:F9"/>
    <mergeCell ref="A10:B10"/>
    <mergeCell ref="A11:A13"/>
    <mergeCell ref="A15:F15"/>
    <mergeCell ref="A16:B16"/>
    <mergeCell ref="A17:A19"/>
    <mergeCell ref="A21:F21"/>
    <mergeCell ref="A22:B22"/>
    <mergeCell ref="A50:B50"/>
    <mergeCell ref="A26:B26"/>
    <mergeCell ref="A27:A30"/>
    <mergeCell ref="A32:F32"/>
    <mergeCell ref="A33:B33"/>
    <mergeCell ref="A34:A36"/>
    <mergeCell ref="A38:F38"/>
    <mergeCell ref="A39:B39"/>
    <mergeCell ref="A40:A43"/>
    <mergeCell ref="A45:F45"/>
    <mergeCell ref="A46:B46"/>
    <mergeCell ref="A49:F49"/>
    <mergeCell ref="A75:B75"/>
    <mergeCell ref="A53:F53"/>
    <mergeCell ref="A54:B54"/>
    <mergeCell ref="A57:F57"/>
    <mergeCell ref="A58:B58"/>
    <mergeCell ref="A59:A62"/>
    <mergeCell ref="A64:F64"/>
    <mergeCell ref="A65:B65"/>
    <mergeCell ref="A66:A68"/>
    <mergeCell ref="A70:F70"/>
    <mergeCell ref="A71:B71"/>
    <mergeCell ref="A74:F74"/>
    <mergeCell ref="A100:B100"/>
    <mergeCell ref="A76:A78"/>
    <mergeCell ref="A80:F80"/>
    <mergeCell ref="A81:B81"/>
    <mergeCell ref="A84:F84"/>
    <mergeCell ref="A85:B85"/>
    <mergeCell ref="A86:A89"/>
    <mergeCell ref="A91:F91"/>
    <mergeCell ref="A92:B92"/>
    <mergeCell ref="A93:A95"/>
    <mergeCell ref="A97:B97"/>
    <mergeCell ref="A99:F99"/>
    <mergeCell ref="A103:F103"/>
    <mergeCell ref="A104:B104"/>
    <mergeCell ref="A105:A107"/>
    <mergeCell ref="A109:F109"/>
    <mergeCell ref="A110:B1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5"/>
  <cols>
    <col min="2" max="2" width="12.5703125" customWidth="1"/>
    <col min="3" max="3" width="19.5703125" customWidth="1"/>
    <col min="4" max="4" width="15.85546875" customWidth="1"/>
    <col min="5" max="5" width="21.140625" customWidth="1"/>
  </cols>
  <sheetData>
    <row r="1" spans="1:5" ht="15.75">
      <c r="A1" s="246" t="s">
        <v>15</v>
      </c>
      <c r="B1" s="246"/>
      <c r="C1" s="246"/>
      <c r="D1" s="246"/>
      <c r="E1" s="246"/>
    </row>
    <row r="5" spans="1:5" ht="45">
      <c r="B5" s="5"/>
      <c r="C5" s="180"/>
      <c r="D5" s="181" t="s">
        <v>18</v>
      </c>
      <c r="E5" s="181" t="s">
        <v>19</v>
      </c>
    </row>
    <row r="6" spans="1:5" ht="30">
      <c r="B6" s="245" t="s">
        <v>14</v>
      </c>
      <c r="C6" s="188" t="s">
        <v>9</v>
      </c>
      <c r="D6" s="189">
        <v>1143</v>
      </c>
      <c r="E6" s="190">
        <v>173</v>
      </c>
    </row>
    <row r="7" spans="1:5" ht="30">
      <c r="B7" s="245"/>
      <c r="C7" s="182" t="s">
        <v>10</v>
      </c>
      <c r="D7" s="183">
        <v>200</v>
      </c>
      <c r="E7" s="184">
        <v>23</v>
      </c>
    </row>
    <row r="8" spans="1:5" ht="75">
      <c r="B8" s="245"/>
      <c r="C8" s="185" t="s">
        <v>13</v>
      </c>
      <c r="D8" s="186"/>
      <c r="E8" s="187">
        <v>87</v>
      </c>
    </row>
    <row r="9" spans="1:5" ht="15.75">
      <c r="B9" s="3"/>
      <c r="C9" s="4" t="s">
        <v>1</v>
      </c>
      <c r="D9" s="144">
        <f>SUM(D6:D8)</f>
        <v>1343</v>
      </c>
      <c r="E9" s="144">
        <f>SUM(E6:E8)</f>
        <v>283</v>
      </c>
    </row>
  </sheetData>
  <mergeCells count="2">
    <mergeCell ref="B6:B8"/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/>
  </sheetViews>
  <sheetFormatPr defaultRowHeight="15"/>
  <cols>
    <col min="2" max="2" width="16.5703125" customWidth="1"/>
    <col min="3" max="3" width="18" customWidth="1"/>
    <col min="4" max="4" width="23.5703125" customWidth="1"/>
    <col min="5" max="5" width="20.140625" customWidth="1"/>
  </cols>
  <sheetData>
    <row r="1" spans="1:5" ht="15.75">
      <c r="A1" s="204" t="s">
        <v>333</v>
      </c>
      <c r="B1" s="204"/>
      <c r="C1" s="204"/>
      <c r="D1" s="204"/>
      <c r="E1" s="204"/>
    </row>
    <row r="18" spans="2:3" ht="16.5">
      <c r="B18" s="205"/>
      <c r="C18" s="206" t="s">
        <v>332</v>
      </c>
    </row>
    <row r="19" spans="2:3" ht="16.5">
      <c r="B19" s="207" t="s">
        <v>326</v>
      </c>
      <c r="C19" s="208">
        <v>9</v>
      </c>
    </row>
    <row r="20" spans="2:3" ht="16.5">
      <c r="B20" s="207" t="s">
        <v>327</v>
      </c>
      <c r="C20" s="158">
        <v>49</v>
      </c>
    </row>
    <row r="21" spans="2:3" ht="16.5">
      <c r="B21" s="207" t="s">
        <v>328</v>
      </c>
      <c r="C21" s="158">
        <v>59</v>
      </c>
    </row>
    <row r="22" spans="2:3" ht="16.5">
      <c r="B22" s="207" t="s">
        <v>329</v>
      </c>
      <c r="C22" s="158">
        <v>39</v>
      </c>
    </row>
    <row r="23" spans="2:3" ht="16.5">
      <c r="B23" s="207" t="s">
        <v>330</v>
      </c>
      <c r="C23" s="158">
        <v>32</v>
      </c>
    </row>
    <row r="24" spans="2:3" ht="16.5">
      <c r="B24" s="209" t="s">
        <v>331</v>
      </c>
      <c r="C24" s="210"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G12"/>
  <sheetViews>
    <sheetView workbookViewId="0">
      <selection sqref="A1:C2"/>
    </sheetView>
  </sheetViews>
  <sheetFormatPr defaultRowHeight="15"/>
  <cols>
    <col min="2" max="2" width="10.7109375" customWidth="1"/>
    <col min="3" max="3" width="21.140625" customWidth="1"/>
    <col min="4" max="4" width="12.85546875" customWidth="1"/>
    <col min="5" max="5" width="10.5703125" customWidth="1"/>
    <col min="6" max="6" width="11.5703125" customWidth="1"/>
  </cols>
  <sheetData>
    <row r="1" spans="1:7" ht="33" customHeight="1">
      <c r="A1" s="250" t="s">
        <v>38</v>
      </c>
      <c r="B1" s="250"/>
      <c r="C1" s="250"/>
    </row>
    <row r="2" spans="1:7" ht="39" customHeight="1" thickBot="1">
      <c r="A2" s="250"/>
      <c r="B2" s="250"/>
      <c r="C2" s="250"/>
    </row>
    <row r="3" spans="1:7" ht="59.25" customHeight="1">
      <c r="B3" s="25"/>
      <c r="C3" s="26"/>
      <c r="D3" s="247" t="s">
        <v>39</v>
      </c>
      <c r="E3" s="247"/>
      <c r="F3" s="247"/>
      <c r="G3" s="26"/>
    </row>
    <row r="4" spans="1:7" ht="16.5" thickBot="1">
      <c r="B4" s="27"/>
      <c r="C4" s="28"/>
      <c r="D4" s="28" t="s">
        <v>2</v>
      </c>
      <c r="E4" s="28" t="s">
        <v>3</v>
      </c>
      <c r="F4" s="28" t="s">
        <v>4</v>
      </c>
      <c r="G4" s="28" t="s">
        <v>1</v>
      </c>
    </row>
    <row r="5" spans="1:7" ht="45">
      <c r="B5" s="248" t="s">
        <v>8</v>
      </c>
      <c r="C5" s="191" t="s">
        <v>11</v>
      </c>
      <c r="D5" s="29">
        <v>75</v>
      </c>
      <c r="E5" s="30">
        <v>20</v>
      </c>
      <c r="F5" s="31">
        <v>62</v>
      </c>
      <c r="G5" s="30">
        <f>SUM(D5:F5)</f>
        <v>157</v>
      </c>
    </row>
    <row r="6" spans="1:7" ht="30">
      <c r="B6" s="249"/>
      <c r="C6" s="182" t="s">
        <v>12</v>
      </c>
      <c r="D6" s="193">
        <v>6</v>
      </c>
      <c r="E6" s="194">
        <v>2</v>
      </c>
      <c r="F6" s="195">
        <v>15</v>
      </c>
      <c r="G6" s="194">
        <f>SUM(D6:F6)</f>
        <v>23</v>
      </c>
    </row>
    <row r="7" spans="1:7" ht="75">
      <c r="B7" s="249"/>
      <c r="C7" s="182" t="s">
        <v>13</v>
      </c>
      <c r="D7" s="194">
        <v>24</v>
      </c>
      <c r="E7" s="194">
        <v>8</v>
      </c>
      <c r="F7" s="194">
        <v>54</v>
      </c>
      <c r="G7" s="194">
        <f>SUM(D7:F7)</f>
        <v>86</v>
      </c>
    </row>
    <row r="8" spans="1:7" ht="16.5" thickBot="1">
      <c r="B8" s="27"/>
      <c r="C8" s="192" t="s">
        <v>1</v>
      </c>
      <c r="D8" s="28">
        <f>SUM(D5:D7)</f>
        <v>105</v>
      </c>
      <c r="E8" s="28">
        <f>SUM(E5:E7)</f>
        <v>30</v>
      </c>
      <c r="F8" s="28">
        <f>SUM(F5:F7)</f>
        <v>131</v>
      </c>
      <c r="G8" s="28">
        <f>SUM(G5:G7)</f>
        <v>266</v>
      </c>
    </row>
    <row r="9" spans="1:7" ht="16.5">
      <c r="B9" s="7"/>
      <c r="C9" s="7"/>
      <c r="D9" s="7"/>
      <c r="E9" s="7"/>
      <c r="F9" s="7"/>
      <c r="G9" s="7"/>
    </row>
    <row r="10" spans="1:7" ht="16.5">
      <c r="B10" s="7"/>
      <c r="C10" s="7"/>
      <c r="D10" s="7" t="s">
        <v>6</v>
      </c>
      <c r="E10" s="7" t="s">
        <v>44</v>
      </c>
      <c r="F10" s="7"/>
      <c r="G10" s="7"/>
    </row>
    <row r="11" spans="1:7" ht="16.5">
      <c r="D11" s="7" t="s">
        <v>5</v>
      </c>
      <c r="E11" s="7" t="s">
        <v>7</v>
      </c>
      <c r="F11" s="7"/>
    </row>
    <row r="12" spans="1:7" ht="16.5">
      <c r="D12" s="7"/>
      <c r="E12" s="7"/>
      <c r="F12" s="7"/>
    </row>
  </sheetData>
  <mergeCells count="3">
    <mergeCell ref="D3:F3"/>
    <mergeCell ref="B5:B7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Tartalomjegyzék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'9'!_Toc384657820</vt:lpstr>
      <vt:lpstr>'10'!_Toc384657821</vt:lpstr>
    </vt:vector>
  </TitlesOfParts>
  <Company>Organon Bt.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Organon Bt.</dc:creator>
  <cp:lastModifiedBy>Agnes</cp:lastModifiedBy>
  <dcterms:created xsi:type="dcterms:W3CDTF">2014-03-27T10:59:37Z</dcterms:created>
  <dcterms:modified xsi:type="dcterms:W3CDTF">2014-06-06T14:07:27Z</dcterms:modified>
</cp:coreProperties>
</file>