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I\Documents\GVI_MUNKA\Munkák\GHT\2017\06\oroszorszag\"/>
    </mc:Choice>
  </mc:AlternateContent>
  <bookViews>
    <workbookView xWindow="0" yWindow="0" windowWidth="20490" windowHeight="8115" tabRatio="778"/>
  </bookViews>
  <sheets>
    <sheet name="Nyitólap" sheetId="11" r:id="rId1"/>
    <sheet name="1. abra kereskedelem" sheetId="1" r:id="rId2"/>
    <sheet name="1. adatok kereskedelem" sheetId="2" r:id="rId3"/>
    <sheet name="2. abra GDP" sheetId="3" r:id="rId4"/>
    <sheet name="2. adatok GDP" sheetId="4" r:id="rId5"/>
    <sheet name="3. abra FDI" sheetId="5" r:id="rId6"/>
    <sheet name="3. adatok FDI" sheetId="6" r:id="rId7"/>
    <sheet name="4. Olajár_Export" sheetId="7" r:id="rId8"/>
    <sheet name="4. Olajár_Export-Diagram" sheetId="8" r:id="rId9"/>
    <sheet name="5. Infláció" sheetId="9" r:id="rId10"/>
    <sheet name="5. Infláció-Diagram" sheetId="10" r:id="rId11"/>
  </sheets>
  <externalReferences>
    <externalReference r:id="rId12"/>
    <externalReference r:id="rId13"/>
  </externalReferences>
  <definedNames>
    <definedName name="AF">#REF!</definedName>
    <definedName name="AG">#REF!</definedName>
    <definedName name="EXPORT_EXCEL4">#REF!</definedName>
    <definedName name="fff">'[2]Opinion Indust.'!$A$8:$B$389</definedName>
    <definedName name="ikk">#REF!</definedName>
    <definedName name="insee">'[2]Opinion Indust.'!$A$8:$B$389</definedName>
    <definedName name="mkm">'[2]Opinion Indust.'!$A$8:$B$389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I2" i="2"/>
  <c r="I3" i="2"/>
  <c r="I4" i="2"/>
  <c r="G2" i="2"/>
  <c r="J2" i="2" s="1"/>
  <c r="G3" i="2"/>
  <c r="J3" i="2" s="1"/>
  <c r="G4" i="2"/>
  <c r="J4" i="2" s="1"/>
  <c r="J8" i="2"/>
  <c r="J12" i="2"/>
  <c r="I5" i="2"/>
  <c r="I6" i="2"/>
  <c r="I7" i="2"/>
  <c r="I8" i="2"/>
  <c r="I9" i="2"/>
  <c r="I10" i="2"/>
  <c r="I11" i="2"/>
  <c r="I12" i="2"/>
  <c r="I13" i="2"/>
  <c r="G5" i="2"/>
  <c r="J5" i="2" s="1"/>
  <c r="G6" i="2"/>
  <c r="J6" i="2" s="1"/>
  <c r="G7" i="2"/>
  <c r="J7" i="2" s="1"/>
  <c r="G8" i="2"/>
  <c r="G9" i="2"/>
  <c r="J9" i="2" s="1"/>
  <c r="G10" i="2"/>
  <c r="J10" i="2" s="1"/>
  <c r="G11" i="2"/>
  <c r="J11" i="2" s="1"/>
  <c r="G12" i="2"/>
  <c r="G13" i="2"/>
  <c r="J13" i="2" s="1"/>
  <c r="J15" i="2"/>
  <c r="J14" i="2"/>
  <c r="I15" i="2"/>
  <c r="I16" i="2"/>
  <c r="I17" i="2"/>
  <c r="I18" i="2"/>
  <c r="I14" i="2"/>
  <c r="G15" i="2"/>
  <c r="G16" i="2"/>
  <c r="J16" i="2" s="1"/>
  <c r="G17" i="2"/>
  <c r="J17" i="2" s="1"/>
  <c r="G18" i="2"/>
  <c r="J18" i="2" s="1"/>
  <c r="G14" i="2"/>
  <c r="B214" i="7" l="1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J109" i="7"/>
  <c r="B109" i="7"/>
  <c r="J108" i="7"/>
  <c r="B108" i="7"/>
  <c r="J107" i="7"/>
  <c r="B107" i="7"/>
  <c r="J106" i="7"/>
  <c r="B106" i="7"/>
  <c r="J105" i="7"/>
  <c r="B105" i="7"/>
  <c r="J104" i="7"/>
  <c r="B104" i="7"/>
  <c r="J103" i="7"/>
  <c r="B103" i="7"/>
  <c r="J102" i="7"/>
  <c r="B102" i="7"/>
  <c r="J101" i="7"/>
  <c r="B101" i="7"/>
  <c r="J100" i="7"/>
  <c r="B100" i="7"/>
  <c r="J99" i="7"/>
  <c r="B99" i="7"/>
  <c r="J98" i="7"/>
  <c r="B98" i="7"/>
  <c r="J97" i="7"/>
  <c r="B97" i="7"/>
  <c r="J96" i="7"/>
  <c r="B96" i="7"/>
  <c r="J95" i="7"/>
  <c r="B95" i="7"/>
  <c r="J94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E5" i="2"/>
  <c r="C5" i="2"/>
  <c r="E4" i="2"/>
  <c r="C4" i="2"/>
  <c r="E3" i="2"/>
  <c r="C3" i="2"/>
  <c r="E2" i="2"/>
  <c r="C2" i="2"/>
</calcChain>
</file>

<file path=xl/sharedStrings.xml><?xml version="1.0" encoding="utf-8"?>
<sst xmlns="http://schemas.openxmlformats.org/spreadsheetml/2006/main" count="317" uniqueCount="292">
  <si>
    <t>Év</t>
  </si>
  <si>
    <t>Forrás</t>
  </si>
  <si>
    <t>http://statinfo.ksh.hu/Statinfo/themeSelector.jsp?page=2&amp;szst=QKT</t>
  </si>
  <si>
    <t>Feladó/rendeltetési országonkénti termékadatok SITC szerint</t>
  </si>
  <si>
    <t>Ororszország GDP (konstans áron, konstans árfolyammal számolva, 2010-es bázison, millió USD)</t>
  </si>
  <si>
    <t>Forrás: http://stats.oecd.org/index.aspx?DatasetCode=SNA_TABLE1</t>
  </si>
  <si>
    <t>Magyar termékexport Oroszországba (határparitásos érték, USD)</t>
  </si>
  <si>
    <t>Magyar termékimport Oroszországtól (határparitásos érték, USD)</t>
  </si>
  <si>
    <t>Magyar termékexport Oroszországba (határparitásos érték, millió USD)</t>
  </si>
  <si>
    <t>Magyar termékimport Oroszországtól (határparitásos érték, millió USD)</t>
  </si>
  <si>
    <t>Orosz GDP éves növekedése (%)</t>
  </si>
  <si>
    <t>Magyar GDP éves növekedése (%)</t>
  </si>
  <si>
    <t>Forrás: http://databank.worldbank.org/data/reports.aspx?Code=NY.GDP.MKTP.KD.ZG&amp;id=1ff4a498&amp;report_name=Popular-Indicators&amp;populartype=series&amp;ispopular=y</t>
  </si>
  <si>
    <t>FDI, nettó beáramlás (GDP%-ban)</t>
  </si>
  <si>
    <t>Forrás: http://databank.worldbank.org/data/reports.aspx?source=2&amp;series=BX.KLT.DINV.WD.GD.ZS&amp;country=HUN,RUS#</t>
  </si>
  <si>
    <t>Egy hordó kőolaj átlagos világpiaci árának alakulása (bal) és az orosz olajexport aránya az összes exporton belül (jobb)</t>
  </si>
  <si>
    <t>Country</t>
  </si>
  <si>
    <t>World</t>
  </si>
  <si>
    <t>Country Code</t>
  </si>
  <si>
    <t>WLD</t>
  </si>
  <si>
    <t>http://databank.worldbank.org/data/reports.aspx?source=global-economic-monitor-(gem)-commodities</t>
  </si>
  <si>
    <t>Series</t>
  </si>
  <si>
    <t>Crude oil, avg, spot, $/bbl, nominal$</t>
  </si>
  <si>
    <t>http://data.worldbank.org/indicator/TX.VAL.FUEL.ZS.UN?end=2015&amp;locations=RU&amp;start=2000</t>
  </si>
  <si>
    <t>Series Code</t>
  </si>
  <si>
    <t>Dátum</t>
  </si>
  <si>
    <t>CRUDE_PETRO</t>
  </si>
  <si>
    <t>2000M01 [2000M01]</t>
  </si>
  <si>
    <t>2000M02 [2000M02]</t>
  </si>
  <si>
    <t>2000M03 [2000M03]</t>
  </si>
  <si>
    <t>2000M04 [2000M04]</t>
  </si>
  <si>
    <t>2000M05 [2000M05]</t>
  </si>
  <si>
    <t>2000M06 [2000M06]</t>
  </si>
  <si>
    <t>2000M07 [2000M07]</t>
  </si>
  <si>
    <t>2000M08 [2000M08]</t>
  </si>
  <si>
    <t>2000M09 [2000M09]</t>
  </si>
  <si>
    <t>2000M10 [2000M10]</t>
  </si>
  <si>
    <t>2000M11 [2000M11]</t>
  </si>
  <si>
    <t>2000M12 [2000M12]</t>
  </si>
  <si>
    <t>2001M01 [2001M01]</t>
  </si>
  <si>
    <t>2001M02 [2001M02]</t>
  </si>
  <si>
    <t>2001M03 [2001M03]</t>
  </si>
  <si>
    <t>2001M04 [2001M04]</t>
  </si>
  <si>
    <t>2001M05 [2001M05]</t>
  </si>
  <si>
    <t>2001M06 [2001M06]</t>
  </si>
  <si>
    <t>2001M07 [2001M07]</t>
  </si>
  <si>
    <t>2001M08 [2001M08]</t>
  </si>
  <si>
    <t>2001M09 [2001M09]</t>
  </si>
  <si>
    <t>2001M10 [2001M10]</t>
  </si>
  <si>
    <t>2001M11 [2001M11]</t>
  </si>
  <si>
    <t>2001M12 [2001M12]</t>
  </si>
  <si>
    <t>2002M01 [2002M01]</t>
  </si>
  <si>
    <t>2002M02 [2002M02]</t>
  </si>
  <si>
    <t>2002M03 [2002M03]</t>
  </si>
  <si>
    <t>2002M04 [2002M04]</t>
  </si>
  <si>
    <t>2002M05 [2002M05]</t>
  </si>
  <si>
    <t>2002M06 [2002M06]</t>
  </si>
  <si>
    <t>2002M07 [2002M07]</t>
  </si>
  <si>
    <t>2002M08 [2002M08]</t>
  </si>
  <si>
    <t>2002M09 [2002M09]</t>
  </si>
  <si>
    <t>2002M10 [2002M10]</t>
  </si>
  <si>
    <t>2002M11 [2002M11]</t>
  </si>
  <si>
    <t>2002M12 [2002M12]</t>
  </si>
  <si>
    <t>2003M01 [2003M01]</t>
  </si>
  <si>
    <t>2003M02 [2003M02]</t>
  </si>
  <si>
    <t>2003M03 [2003M03]</t>
  </si>
  <si>
    <t>2003M04 [2003M04]</t>
  </si>
  <si>
    <t>2003M05 [2003M05]</t>
  </si>
  <si>
    <t>2003M06 [2003M06]</t>
  </si>
  <si>
    <t>2003M07 [2003M07]</t>
  </si>
  <si>
    <t>2003M08 [2003M08]</t>
  </si>
  <si>
    <t>2003M09 [2003M09]</t>
  </si>
  <si>
    <t>2003M10 [2003M10]</t>
  </si>
  <si>
    <t>2003M11 [2003M11]</t>
  </si>
  <si>
    <t>2003M12 [2003M12]</t>
  </si>
  <si>
    <t>2004M01 [2004M01]</t>
  </si>
  <si>
    <t>2004M02 [2004M02]</t>
  </si>
  <si>
    <t>2004M03 [2004M03]</t>
  </si>
  <si>
    <t>2004M04 [2004M04]</t>
  </si>
  <si>
    <t>2004M05 [2004M05]</t>
  </si>
  <si>
    <t>2004M06 [2004M06]</t>
  </si>
  <si>
    <t>2004M07 [2004M07]</t>
  </si>
  <si>
    <t>2004M08 [2004M08]</t>
  </si>
  <si>
    <t>2004M09 [2004M09]</t>
  </si>
  <si>
    <t>2004M10 [2004M10]</t>
  </si>
  <si>
    <t>2004M11 [2004M11]</t>
  </si>
  <si>
    <t>2004M12 [2004M12]</t>
  </si>
  <si>
    <t>2005M01 [2005M01]</t>
  </si>
  <si>
    <t>2005M02 [2005M02]</t>
  </si>
  <si>
    <t>2005M03 [2005M03]</t>
  </si>
  <si>
    <t>2005M04 [2005M04]</t>
  </si>
  <si>
    <t>2005M05 [2005M05]</t>
  </si>
  <si>
    <t>2005M06 [2005M06]</t>
  </si>
  <si>
    <t>2005M07 [2005M07]</t>
  </si>
  <si>
    <t>2005M08 [2005M08]</t>
  </si>
  <si>
    <t>2005M09 [2005M09]</t>
  </si>
  <si>
    <t>2005M10 [2005M10]</t>
  </si>
  <si>
    <t>2005M11 [2005M11]</t>
  </si>
  <si>
    <t>2005M12 [2005M12]</t>
  </si>
  <si>
    <t>2006M01 [2006M01]</t>
  </si>
  <si>
    <t>2006M02 [2006M02]</t>
  </si>
  <si>
    <t>2006M03 [2006M03]</t>
  </si>
  <si>
    <t>2006M04 [2006M04]</t>
  </si>
  <si>
    <t>2006M05 [2006M05]</t>
  </si>
  <si>
    <t>2006M06 [2006M06]</t>
  </si>
  <si>
    <t>2006M07 [2006M07]</t>
  </si>
  <si>
    <t>2006M08 [2006M08]</t>
  </si>
  <si>
    <t>2006M09 [2006M09]</t>
  </si>
  <si>
    <t>2006M10 [2006M10]</t>
  </si>
  <si>
    <t>2006M11 [2006M11]</t>
  </si>
  <si>
    <t>2006M12 [2006M12]</t>
  </si>
  <si>
    <t>2007M01 [2007M01]</t>
  </si>
  <si>
    <t>Country Name</t>
  </si>
  <si>
    <t>Russian Federation</t>
  </si>
  <si>
    <t>2007M02 [2007M02]</t>
  </si>
  <si>
    <t>RUS</t>
  </si>
  <si>
    <t>2007M03 [2007M03]</t>
  </si>
  <si>
    <t>Indicator Name</t>
  </si>
  <si>
    <t>Fuel exports (% of merchandise exports)</t>
  </si>
  <si>
    <t>2007M04 [2007M04]</t>
  </si>
  <si>
    <t>Indicator Code</t>
  </si>
  <si>
    <t>TX.VAL.FUEL.ZS.UN</t>
  </si>
  <si>
    <t>2007M05 [2007M05]</t>
  </si>
  <si>
    <t>2000</t>
  </si>
  <si>
    <t>2007M06 [2007M06]</t>
  </si>
  <si>
    <t>2001</t>
  </si>
  <si>
    <t>2007M07 [2007M07]</t>
  </si>
  <si>
    <t>2002</t>
  </si>
  <si>
    <t>2007M08 [2007M08]</t>
  </si>
  <si>
    <t>2003</t>
  </si>
  <si>
    <t>2007M09 [2007M09]</t>
  </si>
  <si>
    <t>2004</t>
  </si>
  <si>
    <t>2007M10 [2007M10]</t>
  </si>
  <si>
    <t>2005</t>
  </si>
  <si>
    <t>2007M11 [2007M11]</t>
  </si>
  <si>
    <t>2006</t>
  </si>
  <si>
    <t>2007M12 [2007M12]</t>
  </si>
  <si>
    <t>2007</t>
  </si>
  <si>
    <t>2008M01 [2008M01]</t>
  </si>
  <si>
    <t>2008</t>
  </si>
  <si>
    <t>2008M02 [2008M02]</t>
  </si>
  <si>
    <t>2009</t>
  </si>
  <si>
    <t>2008M03 [2008M03]</t>
  </si>
  <si>
    <t>2010</t>
  </si>
  <si>
    <t>2008M04 [2008M04]</t>
  </si>
  <si>
    <t>2011</t>
  </si>
  <si>
    <t>2008M05 [2008M05]</t>
  </si>
  <si>
    <t>2012</t>
  </si>
  <si>
    <t>2008M06 [2008M06]</t>
  </si>
  <si>
    <t>2013</t>
  </si>
  <si>
    <t>2008M07 [2008M07]</t>
  </si>
  <si>
    <t>2014</t>
  </si>
  <si>
    <t>2008M08 [2008M08]</t>
  </si>
  <si>
    <t>2015</t>
  </si>
  <si>
    <t>2008M09 [2008M09]</t>
  </si>
  <si>
    <t>2008M10 [2008M10]</t>
  </si>
  <si>
    <t>2008M11 [2008M11]</t>
  </si>
  <si>
    <t>2008M12 [2008M12]</t>
  </si>
  <si>
    <t>2009M01 [2009M01]</t>
  </si>
  <si>
    <t>2009M02 [2009M02]</t>
  </si>
  <si>
    <t>2009M03 [2009M03]</t>
  </si>
  <si>
    <t>2009M04 [2009M04]</t>
  </si>
  <si>
    <t>2009M05 [2009M05]</t>
  </si>
  <si>
    <t>2009M06 [2009M06]</t>
  </si>
  <si>
    <t>2009M07 [2009M07]</t>
  </si>
  <si>
    <t>2009M08 [2009M08]</t>
  </si>
  <si>
    <t>2009M09 [2009M09]</t>
  </si>
  <si>
    <t>2009M10 [2009M10]</t>
  </si>
  <si>
    <t>2009M11 [2009M11]</t>
  </si>
  <si>
    <t>2009M12 [2009M12]</t>
  </si>
  <si>
    <t>2010M01 [2010M01]</t>
  </si>
  <si>
    <t>2010M02 [2010M02]</t>
  </si>
  <si>
    <t>2010M03 [2010M03]</t>
  </si>
  <si>
    <t>2010M04 [2010M04]</t>
  </si>
  <si>
    <t>2010M05 [2010M05]</t>
  </si>
  <si>
    <t>2010M06 [2010M06]</t>
  </si>
  <si>
    <t>2010M07 [2010M07]</t>
  </si>
  <si>
    <t>2010M08 [2010M08]</t>
  </si>
  <si>
    <t>2010M09 [2010M09]</t>
  </si>
  <si>
    <t>2010M10 [2010M10]</t>
  </si>
  <si>
    <t>2010M11 [2010M11]</t>
  </si>
  <si>
    <t>2010M12 [2010M12]</t>
  </si>
  <si>
    <t>2011M01 [2011M01]</t>
  </si>
  <si>
    <t>2011M02 [2011M02]</t>
  </si>
  <si>
    <t>2011M03 [2011M03]</t>
  </si>
  <si>
    <t>2011M04 [2011M04]</t>
  </si>
  <si>
    <t>2011M05 [2011M05]</t>
  </si>
  <si>
    <t>2011M06 [2011M06]</t>
  </si>
  <si>
    <t>2011M07 [2011M07]</t>
  </si>
  <si>
    <t>2011M08 [2011M08]</t>
  </si>
  <si>
    <t>2011M09 [2011M09]</t>
  </si>
  <si>
    <t>2011M10 [2011M10]</t>
  </si>
  <si>
    <t>2011M11 [2011M11]</t>
  </si>
  <si>
    <t>2011M12 [2011M12]</t>
  </si>
  <si>
    <t>2012M01 [2012M01]</t>
  </si>
  <si>
    <t>2012M02 [2012M02]</t>
  </si>
  <si>
    <t>2012M03 [2012M03]</t>
  </si>
  <si>
    <t>2012M04 [2012M04]</t>
  </si>
  <si>
    <t>2012M05 [2012M05]</t>
  </si>
  <si>
    <t>2012M06 [2012M06]</t>
  </si>
  <si>
    <t>2012M07 [2012M07]</t>
  </si>
  <si>
    <t>2012M08 [2012M08]</t>
  </si>
  <si>
    <t>2012M09 [2012M09]</t>
  </si>
  <si>
    <t>2012M10 [2012M10]</t>
  </si>
  <si>
    <t>2012M11 [2012M11]</t>
  </si>
  <si>
    <t>2012M12 [2012M12]</t>
  </si>
  <si>
    <t>2013M01 [2013M01]</t>
  </si>
  <si>
    <t>2013M02 [2013M02]</t>
  </si>
  <si>
    <t>2013M03 [2013M03]</t>
  </si>
  <si>
    <t>2013M04 [2013M04]</t>
  </si>
  <si>
    <t>2013M05 [2013M05]</t>
  </si>
  <si>
    <t>2013M06 [2013M06]</t>
  </si>
  <si>
    <t>2013M07 [2013M07]</t>
  </si>
  <si>
    <t>2013M08 [2013M08]</t>
  </si>
  <si>
    <t>2013M09 [2013M09]</t>
  </si>
  <si>
    <t>2013M10 [2013M10]</t>
  </si>
  <si>
    <t>2013M11 [2013M11]</t>
  </si>
  <si>
    <t>2013M12 [2013M12]</t>
  </si>
  <si>
    <t>2014M01 [2014M01]</t>
  </si>
  <si>
    <t>2014M02 [2014M02]</t>
  </si>
  <si>
    <t>2014M03 [2014M03]</t>
  </si>
  <si>
    <t>2014M04 [2014M04]</t>
  </si>
  <si>
    <t>2014M05 [2014M05]</t>
  </si>
  <si>
    <t>2014M06 [2014M06]</t>
  </si>
  <si>
    <t>2014M07 [2014M07]</t>
  </si>
  <si>
    <t>2014M08 [2014M08]</t>
  </si>
  <si>
    <t>2014M09 [2014M09]</t>
  </si>
  <si>
    <t>2014M10 [2014M10]</t>
  </si>
  <si>
    <t>2014M11 [2014M11]</t>
  </si>
  <si>
    <t>2014M12 [2014M12]</t>
  </si>
  <si>
    <t>2015M01 [2015M01]</t>
  </si>
  <si>
    <t>2015M02 [2015M02]</t>
  </si>
  <si>
    <t>2015M03 [2015M03]</t>
  </si>
  <si>
    <t>2015M04 [2015M04]</t>
  </si>
  <si>
    <t>2015M05 [2015M05]</t>
  </si>
  <si>
    <t>2015M06 [2015M06]</t>
  </si>
  <si>
    <t>2015M07 [2015M07]</t>
  </si>
  <si>
    <t>2015M08 [2015M08]</t>
  </si>
  <si>
    <t>2015M09 [2015M09]</t>
  </si>
  <si>
    <t>2015M10 [2015M10]</t>
  </si>
  <si>
    <t>2015M11 [2015M11]</t>
  </si>
  <si>
    <t>2015M12 [2015M12]</t>
  </si>
  <si>
    <t>2016M01 [2016M01]</t>
  </si>
  <si>
    <t>2016M02 [2016M02]</t>
  </si>
  <si>
    <t>2016M03 [2016M03]</t>
  </si>
  <si>
    <t>2016M04 [2016M04]</t>
  </si>
  <si>
    <t>2016M05 [2016M05]</t>
  </si>
  <si>
    <t>2016M06 [2016M06]</t>
  </si>
  <si>
    <t>2016M07 [2016M07]</t>
  </si>
  <si>
    <t>2016M08 [2016M08]</t>
  </si>
  <si>
    <t>2016M09 [2016M09]</t>
  </si>
  <si>
    <t>2016M10 [2016M10]</t>
  </si>
  <si>
    <t>2016M11 [2016M11]</t>
  </si>
  <si>
    <t>2016M12 [2016M12]</t>
  </si>
  <si>
    <t>2017M01 [2017M01]</t>
  </si>
  <si>
    <t>2017M02 [2017M02]</t>
  </si>
  <si>
    <t>2017M03 [2017M03]</t>
  </si>
  <si>
    <t>2017M04 [2017M04]</t>
  </si>
  <si>
    <t>2017M05 [2017M05]</t>
  </si>
  <si>
    <t>Olajár</t>
  </si>
  <si>
    <t>Export-arány</t>
  </si>
  <si>
    <t>Források:</t>
  </si>
  <si>
    <t>forrás:</t>
  </si>
  <si>
    <t>http://data.worldbank.org/indicator/FP.CPI.TOTL.ZG?end=2016&amp;locations=RU&amp;start=2000</t>
  </si>
  <si>
    <t>Inflation, consumer prices (annual %)</t>
  </si>
  <si>
    <t>FP.CPI.TOTL.ZG</t>
  </si>
  <si>
    <t>2016</t>
  </si>
  <si>
    <t>Kőolaj és földgáz importja Oroszországtól (határparitásos érték, millió USD)</t>
  </si>
  <si>
    <t>Kőolaj importja Oroszországtól (határparitásos érték, USD)</t>
  </si>
  <si>
    <t>Kőolaj és importja Oroszországtól (határparitásos érték, millió USD)</t>
  </si>
  <si>
    <t>Földgáz importja Oroszországtól (határparitásos érték, USD)</t>
  </si>
  <si>
    <t>Földgáz importja Oroszországtól (határparitásos érték, millió USD)</t>
  </si>
  <si>
    <t>Energiahordozók aránya az összes importhoz</t>
  </si>
  <si>
    <t xml:space="preserve">Az MKIK Gazdaság- és Vállalkozáskutató Intézet olyan nonprofit kutatóműhely, amely elsősorban alkalmazott közgazdasági kutatásokat folytat. </t>
  </si>
  <si>
    <t>Célja, hogy elméletileg és empirikusan megalapozott ismereteket és elemzéseket nyújtson a magyar gazdaság és a magyar vállalkozások helyzetét és kilátásait befolyásoló gazdasági és társadalmi folyamatokról.</t>
  </si>
  <si>
    <t>Kutatásvezető:</t>
  </si>
  <si>
    <t>Tóth István János - tudományos főmunkatárs, MTA KRTK KTI, ügyvezető igazgató, MKIK GVI</t>
  </si>
  <si>
    <t xml:space="preserve">Cím: </t>
  </si>
  <si>
    <t>MKIK GVI 1034 Budapest, Bécsi út 120.</t>
  </si>
  <si>
    <t xml:space="preserve">Tel: </t>
  </si>
  <si>
    <t>235-05-84</t>
  </si>
  <si>
    <t xml:space="preserve">Fax: </t>
  </si>
  <si>
    <t>235-07-13</t>
  </si>
  <si>
    <t xml:space="preserve">e-mail: </t>
  </si>
  <si>
    <t>gvi@gvi.hu</t>
  </si>
  <si>
    <t>Internet:</t>
  </si>
  <si>
    <t>http://www.gvi.hu</t>
  </si>
  <si>
    <t>Börcsök Tamás (gyakornok)</t>
  </si>
  <si>
    <t>Nagy Daniella (gyakornok)</t>
  </si>
  <si>
    <t>Megjelent: Gazdasági Havi Tájékoztató 2017. június</t>
  </si>
  <si>
    <t>Az elemzést írták:</t>
  </si>
  <si>
    <t xml:space="preserve"> Az orosz gazdaság helyzete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</si>
</sst>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_ ;\-#,##0.0\ "/>
    <numFmt numFmtId="166" formatCode="#,##0_ ;\-#,##0\ "/>
    <numFmt numFmtId="167" formatCode="#,##0.0000_ ;\-#,##0.0000\ 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sz val="11"/>
      <color theme="1"/>
      <name val="Palatino Linotype"/>
      <family val="1"/>
      <charset val="238"/>
    </font>
    <font>
      <u/>
      <sz val="11"/>
      <color theme="10"/>
      <name val="Palatino Linotype"/>
      <family val="1"/>
      <charset val="238"/>
    </font>
    <font>
      <sz val="11"/>
      <name val="Palatino Linotype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4" fillId="0" borderId="0"/>
    <xf numFmtId="0" fontId="25" fillId="0" borderId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3">
    <xf numFmtId="0" fontId="0" fillId="0" borderId="0" xfId="0"/>
    <xf numFmtId="0" fontId="18" fillId="0" borderId="0" xfId="43"/>
    <xf numFmtId="0" fontId="18" fillId="0" borderId="0" xfId="43" applyFont="1" applyAlignment="1">
      <alignment wrapText="1"/>
    </xf>
    <xf numFmtId="167" fontId="23" fillId="0" borderId="10" xfId="44" applyNumberFormat="1" applyFont="1" applyBorder="1" applyAlignment="1">
      <alignment horizontal="right"/>
    </xf>
    <xf numFmtId="164" fontId="21" fillId="0" borderId="0" xfId="1" applyNumberFormat="1" applyFont="1"/>
    <xf numFmtId="166" fontId="23" fillId="0" borderId="10" xfId="44" applyNumberFormat="1" applyFont="1" applyBorder="1" applyAlignment="1">
      <alignment horizontal="right"/>
    </xf>
    <xf numFmtId="0" fontId="21" fillId="0" borderId="0" xfId="0" applyFont="1"/>
    <xf numFmtId="43" fontId="21" fillId="0" borderId="0" xfId="1" applyNumberFormat="1" applyFont="1"/>
    <xf numFmtId="0" fontId="22" fillId="0" borderId="0" xfId="43" applyFont="1" applyAlignment="1">
      <alignment wrapText="1"/>
    </xf>
    <xf numFmtId="0" fontId="24" fillId="0" borderId="0" xfId="45"/>
    <xf numFmtId="165" fontId="23" fillId="0" borderId="10" xfId="44" applyNumberFormat="1" applyFont="1" applyBorder="1" applyAlignment="1">
      <alignment horizontal="right"/>
    </xf>
    <xf numFmtId="0" fontId="24" fillId="0" borderId="0" xfId="45"/>
    <xf numFmtId="165" fontId="20" fillId="0" borderId="10" xfId="44" applyNumberFormat="1" applyFont="1" applyBorder="1" applyAlignment="1">
      <alignment horizontal="right"/>
    </xf>
    <xf numFmtId="0" fontId="0" fillId="0" borderId="0" xfId="0"/>
    <xf numFmtId="0" fontId="26" fillId="0" borderId="0" xfId="0" applyFont="1"/>
    <xf numFmtId="0" fontId="26" fillId="34" borderId="0" xfId="0" applyFont="1" applyFill="1"/>
    <xf numFmtId="0" fontId="27" fillId="0" borderId="0" xfId="45" applyFont="1"/>
    <xf numFmtId="49" fontId="26" fillId="34" borderId="0" xfId="0" applyNumberFormat="1" applyFont="1" applyFill="1"/>
    <xf numFmtId="0" fontId="28" fillId="34" borderId="0" xfId="0" applyFont="1" applyFill="1"/>
    <xf numFmtId="49" fontId="29" fillId="34" borderId="0" xfId="43" applyNumberFormat="1" applyFont="1" applyFill="1"/>
    <xf numFmtId="0" fontId="30" fillId="33" borderId="0" xfId="45" applyFont="1" applyFill="1"/>
    <xf numFmtId="49" fontId="26" fillId="0" borderId="0" xfId="0" applyNumberFormat="1" applyFont="1"/>
    <xf numFmtId="14" fontId="27" fillId="0" borderId="0" xfId="45" applyNumberFormat="1" applyFont="1"/>
    <xf numFmtId="0" fontId="31" fillId="0" borderId="0" xfId="46" applyFont="1"/>
    <xf numFmtId="0" fontId="30" fillId="33" borderId="0" xfId="46" applyFont="1" applyFill="1"/>
    <xf numFmtId="14" fontId="26" fillId="0" borderId="0" xfId="0" applyNumberFormat="1" applyFont="1"/>
    <xf numFmtId="0" fontId="24" fillId="0" borderId="0" xfId="45"/>
    <xf numFmtId="0" fontId="21" fillId="33" borderId="0" xfId="0" applyFont="1" applyFill="1"/>
    <xf numFmtId="0" fontId="0" fillId="33" borderId="0" xfId="0" applyFill="1"/>
    <xf numFmtId="9" fontId="21" fillId="0" borderId="0" xfId="47" applyFont="1"/>
    <xf numFmtId="0" fontId="32" fillId="0" borderId="0" xfId="45" applyFont="1"/>
    <xf numFmtId="0" fontId="33" fillId="0" borderId="0" xfId="45" applyFont="1"/>
    <xf numFmtId="0" fontId="34" fillId="0" borderId="0" xfId="48"/>
  </cellXfs>
  <cellStyles count="49">
    <cellStyle name="1. jelölőszín" xfId="19" builtinId="29" customBuiltin="1"/>
    <cellStyle name="2. jelölőszín" xfId="23" builtinId="33" customBuiltin="1"/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3. jelölőszín" xfId="27" builtinId="37" customBuiltin="1"/>
    <cellStyle name="4. jelölőszín" xfId="31" builtinId="41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5. jelölőszín" xfId="35" builtinId="45" customBuiltin="1"/>
    <cellStyle name="6. jelölőszín" xfId="39" builtinId="49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ás" xfId="43" builtinId="8"/>
    <cellStyle name="Hivatkozás 2" xfId="48"/>
    <cellStyle name="Hivatkozott cella" xfId="13" builtinId="24" customBuiltin="1"/>
    <cellStyle name="Jegyzet" xfId="16" builtinId="10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4"/>
    <cellStyle name="Normál 2 2" xfId="46"/>
    <cellStyle name="Normál 3" xfId="45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  <cellStyle name="Százalék" xfId="4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6739757370642"/>
          <c:y val="0.23420016423332421"/>
          <c:w val="0.83643638817030619"/>
          <c:h val="0.669022145528565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'1. adatok kereskedelem'!$C$1</c:f>
              <c:strCache>
                <c:ptCount val="1"/>
                <c:pt idx="0">
                  <c:v>Magyar termékexport Oroszországba (határparitásos érték, millió USD)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'1. adatok kereskedelem'!$A$2:$A$18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'1. adatok kereskedelem'!$C$2:$C$18</c:f>
              <c:numCache>
                <c:formatCode>_(* #,##0.00_);_(* \(#,##0.00\);_(* "-"??_);_(@_)</c:formatCode>
                <c:ptCount val="17"/>
                <c:pt idx="0">
                  <c:v>455.38203499999997</c:v>
                </c:pt>
                <c:pt idx="1">
                  <c:v>472.32779099999999</c:v>
                </c:pt>
                <c:pt idx="2">
                  <c:v>454.841858</c:v>
                </c:pt>
                <c:pt idx="3">
                  <c:v>653.15610700000002</c:v>
                </c:pt>
                <c:pt idx="4">
                  <c:v>908.83419900000001</c:v>
                </c:pt>
                <c:pt idx="5">
                  <c:v>1171.062921</c:v>
                </c:pt>
                <c:pt idx="6">
                  <c:v>1997.866282</c:v>
                </c:pt>
                <c:pt idx="7">
                  <c:v>2959.9360980000001</c:v>
                </c:pt>
                <c:pt idx="8">
                  <c:v>3872.1932569999999</c:v>
                </c:pt>
                <c:pt idx="9">
                  <c:v>2937.9104109999998</c:v>
                </c:pt>
                <c:pt idx="10">
                  <c:v>3363.9327159999998</c:v>
                </c:pt>
                <c:pt idx="11">
                  <c:v>3571.707813</c:v>
                </c:pt>
                <c:pt idx="12">
                  <c:v>3286.8844199999999</c:v>
                </c:pt>
                <c:pt idx="13">
                  <c:v>3373.8918570000001</c:v>
                </c:pt>
                <c:pt idx="14">
                  <c:v>2855.6576540000001</c:v>
                </c:pt>
                <c:pt idx="15">
                  <c:v>1707.361623</c:v>
                </c:pt>
                <c:pt idx="16">
                  <c:v>1599.944084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8E-4D44-A521-14A676359B66}"/>
            </c:ext>
          </c:extLst>
        </c:ser>
        <c:ser>
          <c:idx val="1"/>
          <c:order val="1"/>
          <c:tx>
            <c:strRef>
              <c:f>'1. adatok kereskedelem'!$E$1</c:f>
              <c:strCache>
                <c:ptCount val="1"/>
                <c:pt idx="0">
                  <c:v>Magyar termékimport Oroszországtól (határparitásos érték, millió USD)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'1. adatok kereskedelem'!$A$2:$A$18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'1. adatok kereskedelem'!$E$2:$E$18</c:f>
              <c:numCache>
                <c:formatCode>_(* #,##0.00_);_(* \(#,##0.00\);_(* "-"??_);_(@_)</c:formatCode>
                <c:ptCount val="17"/>
                <c:pt idx="0">
                  <c:v>2588.5952769999999</c:v>
                </c:pt>
                <c:pt idx="1">
                  <c:v>2369.3148289999999</c:v>
                </c:pt>
                <c:pt idx="2">
                  <c:v>2283.9708439999999</c:v>
                </c:pt>
                <c:pt idx="3">
                  <c:v>2858.7366980000002</c:v>
                </c:pt>
                <c:pt idx="4">
                  <c:v>3384.9984650000001</c:v>
                </c:pt>
                <c:pt idx="5">
                  <c:v>4868.3375070000002</c:v>
                </c:pt>
                <c:pt idx="6">
                  <c:v>6179.2391559999996</c:v>
                </c:pt>
                <c:pt idx="7">
                  <c:v>6491.1580880000001</c:v>
                </c:pt>
                <c:pt idx="8">
                  <c:v>10157.29212</c:v>
                </c:pt>
                <c:pt idx="9">
                  <c:v>5680.5781550000002</c:v>
                </c:pt>
                <c:pt idx="10">
                  <c:v>6828.1922839999997</c:v>
                </c:pt>
                <c:pt idx="11">
                  <c:v>8880.7020670000002</c:v>
                </c:pt>
                <c:pt idx="12">
                  <c:v>8283.2600280000006</c:v>
                </c:pt>
                <c:pt idx="13">
                  <c:v>8540.7190769999997</c:v>
                </c:pt>
                <c:pt idx="14">
                  <c:v>7292.4835169999997</c:v>
                </c:pt>
                <c:pt idx="15">
                  <c:v>3642.9336579999999</c:v>
                </c:pt>
                <c:pt idx="16">
                  <c:v>2631.8388439999999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8E-4D44-A521-14A676359B66}"/>
            </c:ext>
          </c:extLst>
        </c:ser>
        <c:ser>
          <c:idx val="2"/>
          <c:order val="2"/>
          <c:tx>
            <c:strRef>
              <c:f>'1. adatok kereskedelem'!$J$1</c:f>
              <c:strCache>
                <c:ptCount val="1"/>
                <c:pt idx="0">
                  <c:v>Kőolaj és földgáz importja Oroszországtól (határparitásos érték, millió USD)</c:v>
                </c:pt>
              </c:strCache>
            </c:strRef>
          </c:tx>
          <c:spPr>
            <a:ln w="95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  <a:round/>
              </a:ln>
              <a:effectLst/>
            </c:spPr>
          </c:marker>
          <c:xVal>
            <c:numRef>
              <c:f>'1. adatok kereskedelem'!$A$2:$A$18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'1. adatok kereskedelem'!$J$2:$J$18</c:f>
              <c:numCache>
                <c:formatCode>_-* #\ ##0\ _F_t_-;\-* #\ ##0\ _F_t_-;_-* "-"??\ _F_t_-;_-@_-</c:formatCode>
                <c:ptCount val="17"/>
                <c:pt idx="0">
                  <c:v>1951.2119299999999</c:v>
                </c:pt>
                <c:pt idx="1">
                  <c:v>1972.7275010000001</c:v>
                </c:pt>
                <c:pt idx="2">
                  <c:v>1874.5282870000001</c:v>
                </c:pt>
                <c:pt idx="3">
                  <c:v>2415.8224220000002</c:v>
                </c:pt>
                <c:pt idx="4">
                  <c:v>2668.687797</c:v>
                </c:pt>
                <c:pt idx="5">
                  <c:v>4289.1660030000003</c:v>
                </c:pt>
                <c:pt idx="6">
                  <c:v>5659.6254420000005</c:v>
                </c:pt>
                <c:pt idx="7">
                  <c:v>5793.552463</c:v>
                </c:pt>
                <c:pt idx="8">
                  <c:v>9338.1531590000013</c:v>
                </c:pt>
                <c:pt idx="9">
                  <c:v>5259.4424149999995</c:v>
                </c:pt>
                <c:pt idx="10">
                  <c:v>6125.0699299999997</c:v>
                </c:pt>
                <c:pt idx="11">
                  <c:v>8015.3382959999999</c:v>
                </c:pt>
                <c:pt idx="12">
                  <c:v>7462.5282560000005</c:v>
                </c:pt>
                <c:pt idx="13">
                  <c:v>7684.5464599999996</c:v>
                </c:pt>
                <c:pt idx="14">
                  <c:v>6521.4061340000007</c:v>
                </c:pt>
                <c:pt idx="15">
                  <c:v>3035.7783730000001</c:v>
                </c:pt>
                <c:pt idx="16">
                  <c:v>2168.1108320000003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13-4D7F-9735-E856D53D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981544"/>
        <c:axId val="539981936"/>
      </c:scatterChart>
      <c:valAx>
        <c:axId val="539981544"/>
        <c:scaling>
          <c:orientation val="minMax"/>
          <c:max val="2016"/>
          <c:min val="2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539981936"/>
        <c:crossesAt val="0"/>
        <c:crossBetween val="midCat"/>
        <c:majorUnit val="1"/>
      </c:valAx>
      <c:valAx>
        <c:axId val="539981936"/>
        <c:scaling>
          <c:orientation val="minMax"/>
          <c:min val="0"/>
        </c:scaling>
        <c:delete val="0"/>
        <c:axPos val="l"/>
        <c:numFmt formatCode="_(* #,##0_);_(* \(#,##0\);_(* &quot;0&quot;_);_(@_)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53998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chemeClr val="tx2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'2. adatok GDP'!$C$1</c:f>
              <c:strCache>
                <c:ptCount val="1"/>
                <c:pt idx="0">
                  <c:v>Orosz GDP éves növekedése (%)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'2. adatok GDP'!$A$2:$A$18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'2. adatok GDP'!$C$2:$C$18</c:f>
              <c:numCache>
                <c:formatCode>#\ ##0.0000_ ;\-#\ ##0.0000\ </c:formatCode>
                <c:ptCount val="17"/>
                <c:pt idx="0">
                  <c:v>9.9999999992468958</c:v>
                </c:pt>
                <c:pt idx="1">
                  <c:v>5.0919842312747505</c:v>
                </c:pt>
                <c:pt idx="2">
                  <c:v>4.7436698968428743</c:v>
                </c:pt>
                <c:pt idx="3">
                  <c:v>7.2958543311196991</c:v>
                </c:pt>
                <c:pt idx="4">
                  <c:v>7.1759491922491492</c:v>
                </c:pt>
                <c:pt idx="5">
                  <c:v>6.3761870270434713</c:v>
                </c:pt>
                <c:pt idx="6">
                  <c:v>8.1534319728838511</c:v>
                </c:pt>
                <c:pt idx="7">
                  <c:v>8.5350802093819595</c:v>
                </c:pt>
                <c:pt idx="8">
                  <c:v>5.2479535322338648</c:v>
                </c:pt>
                <c:pt idx="9">
                  <c:v>-7.8208850269372618</c:v>
                </c:pt>
                <c:pt idx="10">
                  <c:v>4.503725625772546</c:v>
                </c:pt>
                <c:pt idx="11">
                  <c:v>4.2641765649052132</c:v>
                </c:pt>
                <c:pt idx="12">
                  <c:v>3.5179418653700907</c:v>
                </c:pt>
                <c:pt idx="13">
                  <c:v>1.2794539109324745</c:v>
                </c:pt>
                <c:pt idx="14">
                  <c:v>0.73145821200819228</c:v>
                </c:pt>
                <c:pt idx="15">
                  <c:v>-2.8282408135250279</c:v>
                </c:pt>
                <c:pt idx="16" formatCode="General">
                  <c:v>-0.2249109854472511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CE-4D76-9B4C-79F937B53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66864"/>
        <c:axId val="544967256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'2. adatok GDP'!$D$1</c15:sqref>
                        </c15:formulaRef>
                      </c:ext>
                    </c:extLst>
                    <c:strCache>
                      <c:ptCount val="1"/>
                      <c:pt idx="0">
                        <c:v>Magyar GDP éves növekedése (%)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'2. adatok GDP'!$A$2:$A$17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</c:numCache>
                  </c:numRef>
                </c:xVal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'2. adatok GDP'!$D$2:$D$17</c15:sqref>
                        </c15:formulaRef>
                      </c:ext>
                    </c:extLst>
                    <c:numCache>
                      <c:formatCode>#\ ##0.0000_ ;\-#\ ##0.0000\ </c:formatCode>
                      <c:ptCount val="16"/>
                      <c:pt idx="0">
                        <c:v>4.2023339714873202</c:v>
                      </c:pt>
                      <c:pt idx="1">
                        <c:v>3.7741012847355933</c:v>
                      </c:pt>
                      <c:pt idx="2">
                        <c:v>4.5030638823076146</c:v>
                      </c:pt>
                      <c:pt idx="3">
                        <c:v>3.8277471495757851</c:v>
                      </c:pt>
                      <c:pt idx="4">
                        <c:v>5.0053892167877478</c:v>
                      </c:pt>
                      <c:pt idx="5">
                        <c:v>4.382893820010537</c:v>
                      </c:pt>
                      <c:pt idx="6">
                        <c:v>3.8557457808017688</c:v>
                      </c:pt>
                      <c:pt idx="7">
                        <c:v>0.44834819426915828</c:v>
                      </c:pt>
                      <c:pt idx="8">
                        <c:v>0.88920452563905883</c:v>
                      </c:pt>
                      <c:pt idx="9">
                        <c:v>-6.5636342750072316</c:v>
                      </c:pt>
                      <c:pt idx="10">
                        <c:v>0.67709814911098931</c:v>
                      </c:pt>
                      <c:pt idx="11">
                        <c:v>1.73942334388002</c:v>
                      </c:pt>
                      <c:pt idx="12">
                        <c:v>-1.6025124035763696</c:v>
                      </c:pt>
                      <c:pt idx="13">
                        <c:v>2.1171468338524875</c:v>
                      </c:pt>
                      <c:pt idx="14">
                        <c:v>4.0473211801002549</c:v>
                      </c:pt>
                      <c:pt idx="15">
                        <c:v>3.1480838290241877</c:v>
                      </c:pt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AFCE-4D76-9B4C-79F937B53774}"/>
                  </c:ext>
                </c:extLst>
              </c15:ser>
            </c15:filteredScatterSeries>
          </c:ext>
        </c:extLst>
      </c:scatterChart>
      <c:valAx>
        <c:axId val="544966864"/>
        <c:scaling>
          <c:orientation val="minMax"/>
          <c:max val="2016"/>
          <c:min val="2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544967256"/>
        <c:crosses val="autoZero"/>
        <c:crossBetween val="midCat"/>
        <c:majorUnit val="1"/>
      </c:valAx>
      <c:valAx>
        <c:axId val="544967256"/>
        <c:scaling>
          <c:orientation val="minMax"/>
        </c:scaling>
        <c:delete val="0"/>
        <c:axPos val="l"/>
        <c:numFmt formatCode="0_ ;\-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544966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'3. adatok FDI'!$B$1</c:f>
              <c:strCache>
                <c:ptCount val="1"/>
                <c:pt idx="0">
                  <c:v>FDI, nettó beáramlás (GDP%-ban)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'3. adatok FDI'!$A$2:$A$18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xVal>
          <c:yVal>
            <c:numRef>
              <c:f>'3. adatok FDI'!$B$2:$B$18</c:f>
              <c:numCache>
                <c:formatCode>General</c:formatCode>
                <c:ptCount val="17"/>
                <c:pt idx="0">
                  <c:v>1.0311676508431888</c:v>
                </c:pt>
                <c:pt idx="1">
                  <c:v>0.92866117670736636</c:v>
                </c:pt>
                <c:pt idx="2">
                  <c:v>1.0065850262786227</c:v>
                </c:pt>
                <c:pt idx="3">
                  <c:v>1.8423773838813491</c:v>
                </c:pt>
                <c:pt idx="4">
                  <c:v>2.6061852805952599</c:v>
                </c:pt>
                <c:pt idx="5">
                  <c:v>2.0298040237280182</c:v>
                </c:pt>
                <c:pt idx="6">
                  <c:v>3.797717960440091</c:v>
                </c:pt>
                <c:pt idx="7">
                  <c:v>4.2989500965305663</c:v>
                </c:pt>
                <c:pt idx="8">
                  <c:v>4.5027041435842907</c:v>
                </c:pt>
                <c:pt idx="9">
                  <c:v>2.9921309118926391</c:v>
                </c:pt>
                <c:pt idx="10">
                  <c:v>2.8308312477895305</c:v>
                </c:pt>
                <c:pt idx="11">
                  <c:v>2.7111173546774592</c:v>
                </c:pt>
                <c:pt idx="12">
                  <c:v>2.3310696795807542</c:v>
                </c:pt>
                <c:pt idx="13">
                  <c:v>3.1031163846704035</c:v>
                </c:pt>
                <c:pt idx="14">
                  <c:v>1.0675835965404372</c:v>
                </c:pt>
                <c:pt idx="15">
                  <c:v>0.50173104737776586</c:v>
                </c:pt>
                <c:pt idx="16">
                  <c:v>2.5699179880069818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9A-40C8-A6D4-87313D04B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68040"/>
        <c:axId val="544968432"/>
      </c:scatterChart>
      <c:valAx>
        <c:axId val="544968040"/>
        <c:scaling>
          <c:orientation val="minMax"/>
          <c:max val="2016"/>
          <c:min val="2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544968432"/>
        <c:crosses val="autoZero"/>
        <c:crossBetween val="midCat"/>
        <c:majorUnit val="1"/>
      </c:valAx>
      <c:valAx>
        <c:axId val="54496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544968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6985192805094"/>
          <c:y val="5.0132563530687409E-2"/>
          <c:w val="0.77772430057031239"/>
          <c:h val="0.86647509367323661"/>
        </c:manualLayout>
      </c:layout>
      <c:scatterChart>
        <c:scatterStyle val="lineMarker"/>
        <c:varyColors val="0"/>
        <c:ser>
          <c:idx val="0"/>
          <c:order val="0"/>
          <c:tx>
            <c:v>olajár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'4. Olajár_Export'!$B$90:$B$214</c:f>
              <c:numCache>
                <c:formatCode>m/d/yyyy</c:formatCode>
                <c:ptCount val="12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</c:numCache>
            </c:numRef>
          </c:xVal>
          <c:yVal>
            <c:numRef>
              <c:f>'4. Olajár_Export'!$C$90:$C$214</c:f>
              <c:numCache>
                <c:formatCode>General</c:formatCode>
                <c:ptCount val="125"/>
                <c:pt idx="0">
                  <c:v>53.516969696970001</c:v>
                </c:pt>
                <c:pt idx="1">
                  <c:v>57.5625</c:v>
                </c:pt>
                <c:pt idx="2">
                  <c:v>60.59984848485</c:v>
                </c:pt>
                <c:pt idx="3">
                  <c:v>65.057640350880007</c:v>
                </c:pt>
                <c:pt idx="4">
                  <c:v>65.157259552040003</c:v>
                </c:pt>
                <c:pt idx="5">
                  <c:v>68.188095238100004</c:v>
                </c:pt>
                <c:pt idx="6">
                  <c:v>73.601695526699999</c:v>
                </c:pt>
                <c:pt idx="7">
                  <c:v>70.126811594200007</c:v>
                </c:pt>
                <c:pt idx="8">
                  <c:v>76.76243859649</c:v>
                </c:pt>
                <c:pt idx="9">
                  <c:v>81.967246376809996</c:v>
                </c:pt>
                <c:pt idx="10">
                  <c:v>91.338261183260002</c:v>
                </c:pt>
                <c:pt idx="11">
                  <c:v>89.519941520469999</c:v>
                </c:pt>
                <c:pt idx="12">
                  <c:v>90.689935064940002</c:v>
                </c:pt>
                <c:pt idx="13">
                  <c:v>93.387590643270002</c:v>
                </c:pt>
                <c:pt idx="14">
                  <c:v>101.84283333333001</c:v>
                </c:pt>
                <c:pt idx="15">
                  <c:v>108.75818181818001</c:v>
                </c:pt>
                <c:pt idx="16">
                  <c:v>122.63260894661001</c:v>
                </c:pt>
                <c:pt idx="17">
                  <c:v>131.52111111111</c:v>
                </c:pt>
                <c:pt idx="18">
                  <c:v>132.82518445323001</c:v>
                </c:pt>
                <c:pt idx="19">
                  <c:v>114.56682539683</c:v>
                </c:pt>
                <c:pt idx="20">
                  <c:v>99.656767676770002</c:v>
                </c:pt>
                <c:pt idx="21">
                  <c:v>72.692753623190001</c:v>
                </c:pt>
                <c:pt idx="22">
                  <c:v>53.972728070179997</c:v>
                </c:pt>
                <c:pt idx="23">
                  <c:v>41.338924963929998</c:v>
                </c:pt>
                <c:pt idx="24">
                  <c:v>43.855214285709998</c:v>
                </c:pt>
                <c:pt idx="25">
                  <c:v>41.843675438600002</c:v>
                </c:pt>
                <c:pt idx="26">
                  <c:v>46.645303030299999</c:v>
                </c:pt>
                <c:pt idx="27">
                  <c:v>50.278095238100001</c:v>
                </c:pt>
                <c:pt idx="28">
                  <c:v>58.153888888890002</c:v>
                </c:pt>
                <c:pt idx="29">
                  <c:v>69.149696969700003</c:v>
                </c:pt>
                <c:pt idx="30">
                  <c:v>64.666673254279999</c:v>
                </c:pt>
                <c:pt idx="31">
                  <c:v>71.629682539680005</c:v>
                </c:pt>
                <c:pt idx="32">
                  <c:v>68.346111111110005</c:v>
                </c:pt>
                <c:pt idx="33">
                  <c:v>74.080606060609995</c:v>
                </c:pt>
                <c:pt idx="34">
                  <c:v>77.552301587299993</c:v>
                </c:pt>
                <c:pt idx="35">
                  <c:v>74.881818181819995</c:v>
                </c:pt>
                <c:pt idx="36">
                  <c:v>77.121087719299993</c:v>
                </c:pt>
                <c:pt idx="37">
                  <c:v>74.763015594539993</c:v>
                </c:pt>
                <c:pt idx="38">
                  <c:v>79.297681159419994</c:v>
                </c:pt>
                <c:pt idx="39">
                  <c:v>84.182857142860001</c:v>
                </c:pt>
                <c:pt idx="40">
                  <c:v>75.61831746032</c:v>
                </c:pt>
                <c:pt idx="41">
                  <c:v>74.724999999999994</c:v>
                </c:pt>
                <c:pt idx="42">
                  <c:v>74.579401154400003</c:v>
                </c:pt>
                <c:pt idx="43">
                  <c:v>75.826269841270005</c:v>
                </c:pt>
                <c:pt idx="44">
                  <c:v>76.116240981239997</c:v>
                </c:pt>
                <c:pt idx="45">
                  <c:v>81.719365079369993</c:v>
                </c:pt>
                <c:pt idx="46">
                  <c:v>84.53406349206</c:v>
                </c:pt>
                <c:pt idx="47">
                  <c:v>90.005961791830003</c:v>
                </c:pt>
                <c:pt idx="48">
                  <c:v>92.690595238100002</c:v>
                </c:pt>
                <c:pt idx="49">
                  <c:v>97.914192007799997</c:v>
                </c:pt>
                <c:pt idx="50">
                  <c:v>108.64521739129999</c:v>
                </c:pt>
                <c:pt idx="51">
                  <c:v>116.24316666667001</c:v>
                </c:pt>
                <c:pt idx="52">
                  <c:v>108.06851298701</c:v>
                </c:pt>
                <c:pt idx="53">
                  <c:v>105.84545454546</c:v>
                </c:pt>
                <c:pt idx="54">
                  <c:v>107.91661111111</c:v>
                </c:pt>
                <c:pt idx="55">
                  <c:v>100.48642512076999</c:v>
                </c:pt>
                <c:pt idx="56">
                  <c:v>100.81935064935</c:v>
                </c:pt>
                <c:pt idx="57">
                  <c:v>99.847753968250004</c:v>
                </c:pt>
                <c:pt idx="58">
                  <c:v>105.40501443001</c:v>
                </c:pt>
                <c:pt idx="59">
                  <c:v>104.23047619048</c:v>
                </c:pt>
                <c:pt idx="60">
                  <c:v>107.07457226399001</c:v>
                </c:pt>
                <c:pt idx="61">
                  <c:v>112.68752380952</c:v>
                </c:pt>
                <c:pt idx="62">
                  <c:v>117.785</c:v>
                </c:pt>
                <c:pt idx="63">
                  <c:v>113.66549999999999</c:v>
                </c:pt>
                <c:pt idx="64">
                  <c:v>104.0860342556</c:v>
                </c:pt>
                <c:pt idx="65">
                  <c:v>90.728253968250002</c:v>
                </c:pt>
                <c:pt idx="66">
                  <c:v>96.754112554109994</c:v>
                </c:pt>
                <c:pt idx="67">
                  <c:v>105.27363699103</c:v>
                </c:pt>
                <c:pt idx="68">
                  <c:v>106.28496491228</c:v>
                </c:pt>
                <c:pt idx="69">
                  <c:v>103.40786561265</c:v>
                </c:pt>
                <c:pt idx="70">
                  <c:v>101.17441558442</c:v>
                </c:pt>
                <c:pt idx="71">
                  <c:v>101.19366666667</c:v>
                </c:pt>
                <c:pt idx="72">
                  <c:v>105.10021645022</c:v>
                </c:pt>
                <c:pt idx="73">
                  <c:v>107.63743567252</c:v>
                </c:pt>
                <c:pt idx="74">
                  <c:v>102.52249999999999</c:v>
                </c:pt>
                <c:pt idx="75">
                  <c:v>98.851969696970002</c:v>
                </c:pt>
                <c:pt idx="76">
                  <c:v>99.366633414890003</c:v>
                </c:pt>
                <c:pt idx="77">
                  <c:v>99.742666666670004</c:v>
                </c:pt>
                <c:pt idx="78">
                  <c:v>105.25790513834001</c:v>
                </c:pt>
                <c:pt idx="79">
                  <c:v>108.15763636363999</c:v>
                </c:pt>
                <c:pt idx="80">
                  <c:v>108.75773015873</c:v>
                </c:pt>
                <c:pt idx="81">
                  <c:v>105.42713438734999</c:v>
                </c:pt>
                <c:pt idx="82">
                  <c:v>102.62649122806999</c:v>
                </c:pt>
                <c:pt idx="83">
                  <c:v>105.48165079365</c:v>
                </c:pt>
                <c:pt idx="84">
                  <c:v>102.09666666667</c:v>
                </c:pt>
                <c:pt idx="85">
                  <c:v>104.82666666666999</c:v>
                </c:pt>
                <c:pt idx="86">
                  <c:v>104.04</c:v>
                </c:pt>
                <c:pt idx="87">
                  <c:v>104.86666666667</c:v>
                </c:pt>
                <c:pt idx="88">
                  <c:v>105.71333333333</c:v>
                </c:pt>
                <c:pt idx="89">
                  <c:v>108.37333333333</c:v>
                </c:pt>
                <c:pt idx="90">
                  <c:v>105.22666666667</c:v>
                </c:pt>
                <c:pt idx="91">
                  <c:v>100.05</c:v>
                </c:pt>
                <c:pt idx="92">
                  <c:v>95.85</c:v>
                </c:pt>
                <c:pt idx="93">
                  <c:v>86.08</c:v>
                </c:pt>
                <c:pt idx="94">
                  <c:v>76.99333333333</c:v>
                </c:pt>
                <c:pt idx="95">
                  <c:v>60.703333333330001</c:v>
                </c:pt>
                <c:pt idx="96">
                  <c:v>47.106666666670002</c:v>
                </c:pt>
                <c:pt idx="97">
                  <c:v>54.79</c:v>
                </c:pt>
                <c:pt idx="98">
                  <c:v>52.82666666667</c:v>
                </c:pt>
                <c:pt idx="99">
                  <c:v>57.543333333329997</c:v>
                </c:pt>
                <c:pt idx="100">
                  <c:v>62.50666666667</c:v>
                </c:pt>
                <c:pt idx="101">
                  <c:v>61.306666666669997</c:v>
                </c:pt>
                <c:pt idx="102">
                  <c:v>54.34</c:v>
                </c:pt>
                <c:pt idx="103">
                  <c:v>45.69</c:v>
                </c:pt>
                <c:pt idx="104">
                  <c:v>46.28</c:v>
                </c:pt>
                <c:pt idx="105">
                  <c:v>46.956666666670003</c:v>
                </c:pt>
                <c:pt idx="106">
                  <c:v>43.113333333329997</c:v>
                </c:pt>
                <c:pt idx="107">
                  <c:v>36.573333333329998</c:v>
                </c:pt>
                <c:pt idx="108">
                  <c:v>29.78</c:v>
                </c:pt>
                <c:pt idx="109">
                  <c:v>31.03</c:v>
                </c:pt>
                <c:pt idx="110">
                  <c:v>37.340000000000003</c:v>
                </c:pt>
                <c:pt idx="111">
                  <c:v>40.75</c:v>
                </c:pt>
                <c:pt idx="112">
                  <c:v>45.93666666667</c:v>
                </c:pt>
                <c:pt idx="113">
                  <c:v>47.68666666667</c:v>
                </c:pt>
                <c:pt idx="114">
                  <c:v>44.126666666669998</c:v>
                </c:pt>
                <c:pt idx="115">
                  <c:v>44.873333333330002</c:v>
                </c:pt>
                <c:pt idx="116">
                  <c:v>45.043333333329997</c:v>
                </c:pt>
                <c:pt idx="117">
                  <c:v>49.293333333329997</c:v>
                </c:pt>
                <c:pt idx="118">
                  <c:v>45.26</c:v>
                </c:pt>
                <c:pt idx="119">
                  <c:v>52.62</c:v>
                </c:pt>
                <c:pt idx="120">
                  <c:v>53.59</c:v>
                </c:pt>
                <c:pt idx="121">
                  <c:v>54.353333333329999</c:v>
                </c:pt>
                <c:pt idx="122">
                  <c:v>50.903333333330004</c:v>
                </c:pt>
                <c:pt idx="123">
                  <c:v>52.163333333330002</c:v>
                </c:pt>
                <c:pt idx="124">
                  <c:v>49.893333333329998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E3-4081-827F-949996F95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013440"/>
        <c:axId val="540013832"/>
      </c:scatterChart>
      <c:scatterChart>
        <c:scatterStyle val="lineMarker"/>
        <c:varyColors val="0"/>
        <c:ser>
          <c:idx val="1"/>
          <c:order val="1"/>
          <c:tx>
            <c:v>olajexport-arány</c:v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'4. Olajár_Export'!$J$101:$J$109</c:f>
              <c:numCache>
                <c:formatCode>m/d/yyyy</c:formatCode>
                <c:ptCount val="9"/>
                <c:pt idx="0">
                  <c:v>39234</c:v>
                </c:pt>
                <c:pt idx="1">
                  <c:v>39600</c:v>
                </c:pt>
                <c:pt idx="2">
                  <c:v>39965</c:v>
                </c:pt>
                <c:pt idx="3">
                  <c:v>40330</c:v>
                </c:pt>
                <c:pt idx="4">
                  <c:v>40695</c:v>
                </c:pt>
                <c:pt idx="5">
                  <c:v>41061</c:v>
                </c:pt>
                <c:pt idx="6">
                  <c:v>41426</c:v>
                </c:pt>
                <c:pt idx="7">
                  <c:v>41791</c:v>
                </c:pt>
                <c:pt idx="8">
                  <c:v>42156</c:v>
                </c:pt>
              </c:numCache>
            </c:numRef>
          </c:xVal>
          <c:yVal>
            <c:numRef>
              <c:f>'4. Olajár_Export'!$I$101:$I$109</c:f>
              <c:numCache>
                <c:formatCode>General</c:formatCode>
                <c:ptCount val="9"/>
                <c:pt idx="0">
                  <c:v>61.446981081131611</c:v>
                </c:pt>
                <c:pt idx="1">
                  <c:v>65.662002327659735</c:v>
                </c:pt>
                <c:pt idx="2">
                  <c:v>66.685307928340734</c:v>
                </c:pt>
                <c:pt idx="3">
                  <c:v>65.622431987486806</c:v>
                </c:pt>
                <c:pt idx="4">
                  <c:v>66.982445094209993</c:v>
                </c:pt>
                <c:pt idx="5">
                  <c:v>70.933743945367269</c:v>
                </c:pt>
                <c:pt idx="6">
                  <c:v>71.247555692170366</c:v>
                </c:pt>
                <c:pt idx="7">
                  <c:v>69.874292736139523</c:v>
                </c:pt>
                <c:pt idx="8">
                  <c:v>62.996297173707028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E3-4081-827F-949996F95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014616"/>
        <c:axId val="540014224"/>
      </c:scatterChart>
      <c:valAx>
        <c:axId val="540013440"/>
        <c:scaling>
          <c:orientation val="minMax"/>
          <c:max val="42856"/>
          <c:min val="39083"/>
        </c:scaling>
        <c:delete val="0"/>
        <c:axPos val="b"/>
        <c:numFmt formatCode="yyyy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8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540013832"/>
        <c:crosses val="autoZero"/>
        <c:crossBetween val="midCat"/>
        <c:majorUnit val="366"/>
      </c:valAx>
      <c:valAx>
        <c:axId val="540013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800">
                    <a:solidFill>
                      <a:schemeClr val="accent6"/>
                    </a:solidFill>
                    <a:latin typeface="Palatino Linotype" panose="02040502050505030304" pitchFamily="18" charset="0"/>
                  </a:rPr>
                  <a:t>USA Dollár/hordó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6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540013440"/>
        <c:crosses val="autoZero"/>
        <c:crossBetween val="midCat"/>
      </c:valAx>
      <c:valAx>
        <c:axId val="540014224"/>
        <c:scaling>
          <c:orientation val="minMax"/>
          <c:min val="5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800">
                    <a:solidFill>
                      <a:schemeClr val="accent5">
                        <a:lumMod val="75000"/>
                      </a:schemeClr>
                    </a:solidFill>
                    <a:latin typeface="Palatino Linotype" panose="02040502050505030304" pitchFamily="18" charset="0"/>
                  </a:rPr>
                  <a:t>Százalék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\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540014616"/>
        <c:crosses val="max"/>
        <c:crossBetween val="midCat"/>
      </c:valAx>
      <c:valAx>
        <c:axId val="540014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40014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56447562439736E-2"/>
          <c:y val="5.431245761480432E-2"/>
          <c:w val="0.92843491736924522"/>
          <c:h val="0.86229519958911971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'5. Infláció'!$A$8:$A$24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'5. Infláció'!$B$8:$B$24</c:f>
              <c:numCache>
                <c:formatCode>General</c:formatCode>
                <c:ptCount val="17"/>
                <c:pt idx="0">
                  <c:v>20.776340877062101</c:v>
                </c:pt>
                <c:pt idx="1">
                  <c:v>21.457865023937401</c:v>
                </c:pt>
                <c:pt idx="2">
                  <c:v>15.7920010976196</c:v>
                </c:pt>
                <c:pt idx="3">
                  <c:v>13.679720362580699</c:v>
                </c:pt>
                <c:pt idx="4">
                  <c:v>10.860954763394</c:v>
                </c:pt>
                <c:pt idx="5">
                  <c:v>12.683339601353699</c:v>
                </c:pt>
                <c:pt idx="6">
                  <c:v>9.6871088861076196</c:v>
                </c:pt>
                <c:pt idx="7">
                  <c:v>8.9913281606572308</c:v>
                </c:pt>
                <c:pt idx="8">
                  <c:v>14.1122278056952</c:v>
                </c:pt>
                <c:pt idx="9">
                  <c:v>11.660550458715599</c:v>
                </c:pt>
                <c:pt idx="10">
                  <c:v>6.8523539561252198</c:v>
                </c:pt>
                <c:pt idx="11">
                  <c:v>8.4352172241445498</c:v>
                </c:pt>
                <c:pt idx="12">
                  <c:v>5.07020280811233</c:v>
                </c:pt>
                <c:pt idx="13">
                  <c:v>6.7625025308767102</c:v>
                </c:pt>
                <c:pt idx="14">
                  <c:v>7.8260319868512198</c:v>
                </c:pt>
                <c:pt idx="15">
                  <c:v>15.524418127455</c:v>
                </c:pt>
                <c:pt idx="16">
                  <c:v>7.0506639600778103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97-46FB-AA0D-A952426A6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926344"/>
        <c:axId val="412926736"/>
      </c:lineChart>
      <c:dateAx>
        <c:axId val="412926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412926736"/>
        <c:crosses val="autoZero"/>
        <c:auto val="0"/>
        <c:lblOffset val="100"/>
        <c:baseTimeUnit val="days"/>
      </c:dateAx>
      <c:valAx>
        <c:axId val="412926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412926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514350</xdr:colOff>
      <xdr:row>4</xdr:row>
      <xdr:rowOff>161924</xdr:rowOff>
    </xdr:to>
    <xdr:pic>
      <xdr:nvPicPr>
        <xdr:cNvPr id="2" name="Kép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76550" cy="9620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15874</xdr:rowOff>
    </xdr:from>
    <xdr:to>
      <xdr:col>8</xdr:col>
      <xdr:colOff>566108</xdr:colOff>
      <xdr:row>18</xdr:row>
      <xdr:rowOff>161744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D3B05796-E4D6-4316-B365-717614F89D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19048</xdr:rowOff>
    </xdr:from>
    <xdr:to>
      <xdr:col>9</xdr:col>
      <xdr:colOff>368419</xdr:colOff>
      <xdr:row>17</xdr:row>
      <xdr:rowOff>107829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3421C5DF-F8F1-41D7-BE89-83AA613E5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19049</xdr:rowOff>
    </xdr:from>
    <xdr:to>
      <xdr:col>8</xdr:col>
      <xdr:colOff>561975</xdr:colOff>
      <xdr:row>17</xdr:row>
      <xdr:rowOff>123824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68BB0BA7-3096-4EC3-B903-B027DA9FB8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376782ED-7E25-4BF1-B7D1-6E2E28841C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79AA545F-8F09-4BF9-8C3A-8648E0325C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I/AppData/Local/Temp/prognozis_2016_abrak_1701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i/Documents/GVI/konjkalk_1307/konjunktura/HelyesK&#252;ls&#337;Hivatkoz&#225;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tólap"/>
      <sheetName val="Összefoglaló"/>
      <sheetName val="Kilátások és kockázatok(1.1.2)"/>
      <sheetName val="Kilátások és kockázatok(1.1.3)"/>
      <sheetName val="Kilátások és kockázatok(1.1.4)"/>
      <sheetName val="Kilátások és kockázatok(1.1.6)"/>
      <sheetName val="Kilátások és kockázatok(1.1.7)"/>
      <sheetName val="Nemzetközi kitekintés(1.2.1)"/>
      <sheetName val="Nemzetközi kitekintés(1.2.2)"/>
      <sheetName val="Nemzetközi kitekintés(1.2.3)"/>
      <sheetName val="Makrogaz. trendek Mo-n(1.3.1)"/>
      <sheetName val="Makrogaz. trendek Mo-n(1.3.2)"/>
      <sheetName val="Makrogaz. trendek Mo-n(1.3.3)"/>
      <sheetName val="Makrogaz. trendek Mo-n(1.3.4)"/>
      <sheetName val="Makrogaz. trendek Mo-n(1.3.5)"/>
      <sheetName val="Makrogaz. trendek Mo-n(1.3.6)"/>
      <sheetName val="Makrogaz. trendek Mo-n(1.3.7)"/>
      <sheetName val="Makrogaz. trendek Mo-n(1.3.8)"/>
      <sheetName val="Makrogaz. trendek Mo-n (1.3.9)"/>
      <sheetName val="Üzleti helyzet (2.1.1)(2.1.2)"/>
      <sheetName val="Üzleti helyzet (2.1.3)(2.1.4)"/>
      <sheetName val="Üzleti várakozások(2.2)"/>
      <sheetName val="Területi egyenlőtlenségek(2.3)"/>
      <sheetName val="Létszámvárakozások(3.1.1)"/>
      <sheetName val="Létszámvárakozások(3.1.3)"/>
      <sheetName val="Létszámvárakozások(3.1.4)"/>
      <sheetName val="Létszámvárakozások(3.2)"/>
      <sheetName val="A foglalkoztatás jellemzői (4)"/>
      <sheetName val="Toborzási nehézségek(5.1)"/>
      <sheetName val="Toborzási nehézségek(5.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nion Indust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vi.hu/" TargetMode="External"/><Relationship Id="rId1" Type="http://schemas.openxmlformats.org/officeDocument/2006/relationships/hyperlink" Target="mailto:gvi@gvi.h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statinfo.ksh.hu/Statinfo/themeSelector.jsp?page=2&amp;szst=QKT" TargetMode="External"/><Relationship Id="rId1" Type="http://schemas.openxmlformats.org/officeDocument/2006/relationships/hyperlink" Target="http://statinfo.ksh.hu/Statinfo/QueryServlet?ha=KAB03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databank.worldbank.org/data/reports.aspx?source=global-economic-monitor-(gem)-commodities" TargetMode="External"/><Relationship Id="rId1" Type="http://schemas.openxmlformats.org/officeDocument/2006/relationships/hyperlink" Target="http://data.worldbank.org/indicator/TX.VAL.FUEL.ZS.UN?end=2015&amp;locations=RU&amp;start=200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worldbank.org/indicator/FP.CPI.TOTL.ZG?end=2016&amp;locations=RU&amp;start=2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workbookViewId="0">
      <selection activeCell="A24" sqref="A24"/>
    </sheetView>
  </sheetViews>
  <sheetFormatPr defaultColWidth="8.85546875" defaultRowHeight="15" x14ac:dyDescent="0.3"/>
  <cols>
    <col min="1" max="16384" width="8.85546875" style="30"/>
  </cols>
  <sheetData>
    <row r="2" spans="1:9" ht="18" x14ac:dyDescent="0.35">
      <c r="F2" s="31" t="s">
        <v>291</v>
      </c>
      <c r="I2" s="31"/>
    </row>
    <row r="4" spans="1:9" x14ac:dyDescent="0.3">
      <c r="F4" s="30" t="s">
        <v>289</v>
      </c>
    </row>
    <row r="7" spans="1:9" x14ac:dyDescent="0.3">
      <c r="A7" s="30" t="s">
        <v>273</v>
      </c>
    </row>
    <row r="8" spans="1:9" x14ac:dyDescent="0.3">
      <c r="A8" s="30" t="s">
        <v>274</v>
      </c>
    </row>
    <row r="10" spans="1:9" x14ac:dyDescent="0.3">
      <c r="B10" s="30" t="s">
        <v>290</v>
      </c>
    </row>
    <row r="11" spans="1:9" x14ac:dyDescent="0.3">
      <c r="D11" s="30" t="s">
        <v>287</v>
      </c>
    </row>
    <row r="12" spans="1:9" x14ac:dyDescent="0.3">
      <c r="D12" s="30" t="s">
        <v>288</v>
      </c>
    </row>
    <row r="15" spans="1:9" x14ac:dyDescent="0.3">
      <c r="B15" s="30" t="s">
        <v>275</v>
      </c>
    </row>
    <row r="16" spans="1:9" x14ac:dyDescent="0.3">
      <c r="D16" s="30" t="s">
        <v>276</v>
      </c>
    </row>
    <row r="19" spans="2:3" x14ac:dyDescent="0.3">
      <c r="B19" s="30" t="s">
        <v>277</v>
      </c>
      <c r="C19" s="30" t="s">
        <v>278</v>
      </c>
    </row>
    <row r="20" spans="2:3" x14ac:dyDescent="0.3">
      <c r="B20" s="30" t="s">
        <v>279</v>
      </c>
      <c r="C20" s="30" t="s">
        <v>280</v>
      </c>
    </row>
    <row r="21" spans="2:3" x14ac:dyDescent="0.3">
      <c r="B21" s="30" t="s">
        <v>281</v>
      </c>
      <c r="C21" s="30" t="s">
        <v>282</v>
      </c>
    </row>
    <row r="22" spans="2:3" ht="15.75" x14ac:dyDescent="0.3">
      <c r="B22" s="30" t="s">
        <v>283</v>
      </c>
      <c r="C22" s="32" t="s">
        <v>284</v>
      </c>
    </row>
    <row r="23" spans="2:3" ht="15.75" x14ac:dyDescent="0.3">
      <c r="B23" s="30" t="s">
        <v>285</v>
      </c>
      <c r="C23" s="32" t="s">
        <v>286</v>
      </c>
    </row>
  </sheetData>
  <hyperlinks>
    <hyperlink ref="C22" r:id="rId1"/>
    <hyperlink ref="C23" r:id="rId2"/>
  </hyperlinks>
  <pageMargins left="0.7" right="0.7" top="0.75" bottom="0.75" header="0.3" footer="0.3"/>
  <pageSetup paperSize="9"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06" zoomScaleNormal="100" zoomScaleSheetLayoutView="106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5" x14ac:dyDescent="0.25"/>
  <cols>
    <col min="2" max="2" width="36.5703125" bestFit="1" customWidth="1"/>
    <col min="3" max="3" width="36.5703125" customWidth="1"/>
    <col min="4" max="4" width="19.7109375" bestFit="1" customWidth="1"/>
    <col min="5" max="5" width="18.7109375" bestFit="1" customWidth="1"/>
    <col min="6" max="6" width="29.7109375" customWidth="1"/>
    <col min="7" max="7" width="34.28515625" customWidth="1"/>
    <col min="8" max="8" width="37.7109375" customWidth="1"/>
    <col min="9" max="9" width="36.140625" customWidth="1"/>
    <col min="10" max="10" width="40.140625" customWidth="1"/>
  </cols>
  <sheetData>
    <row r="1" spans="1:11" ht="16.5" x14ac:dyDescent="0.3">
      <c r="A1" s="6" t="s">
        <v>0</v>
      </c>
      <c r="B1" s="6" t="s">
        <v>6</v>
      </c>
      <c r="C1" s="27" t="s">
        <v>8</v>
      </c>
      <c r="D1" s="6" t="s">
        <v>7</v>
      </c>
      <c r="E1" s="27" t="s">
        <v>9</v>
      </c>
      <c r="F1" s="13" t="s">
        <v>268</v>
      </c>
      <c r="G1" s="13" t="s">
        <v>269</v>
      </c>
      <c r="H1" s="13" t="s">
        <v>270</v>
      </c>
      <c r="I1" s="13" t="s">
        <v>271</v>
      </c>
      <c r="J1" s="28" t="s">
        <v>267</v>
      </c>
      <c r="K1" t="s">
        <v>272</v>
      </c>
    </row>
    <row r="2" spans="1:11" ht="16.5" x14ac:dyDescent="0.3">
      <c r="A2" s="6">
        <v>2000</v>
      </c>
      <c r="B2" s="4">
        <v>455382035</v>
      </c>
      <c r="C2" s="7">
        <f>B2/1000000</f>
        <v>455.38203499999997</v>
      </c>
      <c r="D2" s="4">
        <v>2588595277</v>
      </c>
      <c r="E2" s="7">
        <f>D2/1000000</f>
        <v>2588.5952769999999</v>
      </c>
      <c r="F2" s="4">
        <v>1108931129</v>
      </c>
      <c r="G2" s="4">
        <f t="shared" ref="G2:G4" si="0">F2/1000000</f>
        <v>1108.9311290000001</v>
      </c>
      <c r="H2" s="4">
        <v>842280801</v>
      </c>
      <c r="I2" s="4">
        <f t="shared" ref="I2:I4" si="1">H2/1000000</f>
        <v>842.280801</v>
      </c>
      <c r="J2" s="4">
        <f t="shared" ref="J2:J4" si="2">G2+I2</f>
        <v>1951.2119299999999</v>
      </c>
      <c r="K2" s="29">
        <f t="shared" ref="K2:K17" si="3">J2/E2</f>
        <v>0.75377249867399798</v>
      </c>
    </row>
    <row r="3" spans="1:11" ht="16.5" x14ac:dyDescent="0.3">
      <c r="A3" s="6">
        <v>2001</v>
      </c>
      <c r="B3" s="4">
        <v>472327791</v>
      </c>
      <c r="C3" s="7">
        <f t="shared" ref="C3:E18" si="4">B3/1000000</f>
        <v>472.32779099999999</v>
      </c>
      <c r="D3" s="4">
        <v>2369314829</v>
      </c>
      <c r="E3" s="7">
        <f t="shared" si="4"/>
        <v>2369.3148289999999</v>
      </c>
      <c r="F3" s="4">
        <v>917057585</v>
      </c>
      <c r="G3" s="4">
        <f t="shared" si="0"/>
        <v>917.05758500000002</v>
      </c>
      <c r="H3" s="4">
        <v>1055669916</v>
      </c>
      <c r="I3" s="4">
        <f t="shared" si="1"/>
        <v>1055.6699160000001</v>
      </c>
      <c r="J3" s="4">
        <f t="shared" si="2"/>
        <v>1972.7275010000001</v>
      </c>
      <c r="K3" s="29">
        <f t="shared" si="3"/>
        <v>0.83261518345057395</v>
      </c>
    </row>
    <row r="4" spans="1:11" ht="16.5" x14ac:dyDescent="0.3">
      <c r="A4" s="6">
        <v>2002</v>
      </c>
      <c r="B4" s="4">
        <v>454841858</v>
      </c>
      <c r="C4" s="7">
        <f t="shared" si="4"/>
        <v>454.841858</v>
      </c>
      <c r="D4" s="4">
        <v>2283970844</v>
      </c>
      <c r="E4" s="7">
        <f t="shared" si="4"/>
        <v>2283.9708439999999</v>
      </c>
      <c r="F4" s="4">
        <v>928099502</v>
      </c>
      <c r="G4" s="4">
        <f t="shared" si="0"/>
        <v>928.09950200000003</v>
      </c>
      <c r="H4" s="4">
        <v>946428785</v>
      </c>
      <c r="I4" s="4">
        <f t="shared" si="1"/>
        <v>946.42878499999995</v>
      </c>
      <c r="J4" s="4">
        <f t="shared" si="2"/>
        <v>1874.5282870000001</v>
      </c>
      <c r="K4" s="29">
        <f t="shared" si="3"/>
        <v>0.82073214372433567</v>
      </c>
    </row>
    <row r="5" spans="1:11" ht="16.5" x14ac:dyDescent="0.3">
      <c r="A5" s="6">
        <v>2003</v>
      </c>
      <c r="B5" s="4">
        <v>653156107</v>
      </c>
      <c r="C5" s="7">
        <f t="shared" si="4"/>
        <v>653.15610700000002</v>
      </c>
      <c r="D5" s="4">
        <v>2858736698</v>
      </c>
      <c r="E5" s="7">
        <f t="shared" si="4"/>
        <v>2858.7366980000002</v>
      </c>
      <c r="F5" s="4">
        <v>1052936764</v>
      </c>
      <c r="G5" s="4">
        <f t="shared" ref="G5:G13" si="5">F5/1000000</f>
        <v>1052.936764</v>
      </c>
      <c r="H5" s="4">
        <v>1362885658</v>
      </c>
      <c r="I5" s="4">
        <f t="shared" ref="I5:I13" si="6">H5/1000000</f>
        <v>1362.8856579999999</v>
      </c>
      <c r="J5" s="4">
        <f t="shared" ref="J5:J13" si="7">G5+I5</f>
        <v>2415.8224220000002</v>
      </c>
      <c r="K5" s="29">
        <f t="shared" si="3"/>
        <v>0.84506643220767164</v>
      </c>
    </row>
    <row r="6" spans="1:11" ht="16.5" x14ac:dyDescent="0.3">
      <c r="A6" s="6">
        <v>2004</v>
      </c>
      <c r="B6" s="4">
        <v>908834199</v>
      </c>
      <c r="C6" s="7">
        <f t="shared" si="4"/>
        <v>908.83419900000001</v>
      </c>
      <c r="D6" s="4">
        <v>3384998465</v>
      </c>
      <c r="E6" s="7">
        <f t="shared" si="4"/>
        <v>3384.9984650000001</v>
      </c>
      <c r="F6" s="4">
        <v>1351822249</v>
      </c>
      <c r="G6" s="4">
        <f t="shared" si="5"/>
        <v>1351.8222490000001</v>
      </c>
      <c r="H6" s="4">
        <v>1316865548</v>
      </c>
      <c r="I6" s="4">
        <f t="shared" si="6"/>
        <v>1316.865548</v>
      </c>
      <c r="J6" s="4">
        <f t="shared" si="7"/>
        <v>2668.687797</v>
      </c>
      <c r="K6" s="29">
        <f t="shared" si="3"/>
        <v>0.78838670817536105</v>
      </c>
    </row>
    <row r="7" spans="1:11" ht="16.5" x14ac:dyDescent="0.3">
      <c r="A7" s="6">
        <v>2005</v>
      </c>
      <c r="B7" s="4">
        <v>1171062921</v>
      </c>
      <c r="C7" s="7">
        <f t="shared" si="4"/>
        <v>1171.062921</v>
      </c>
      <c r="D7" s="4">
        <v>4868337507</v>
      </c>
      <c r="E7" s="7">
        <f t="shared" si="4"/>
        <v>4868.3375070000002</v>
      </c>
      <c r="F7" s="4">
        <v>2492427315</v>
      </c>
      <c r="G7" s="4">
        <f t="shared" si="5"/>
        <v>2492.4273149999999</v>
      </c>
      <c r="H7" s="4">
        <v>1796738688</v>
      </c>
      <c r="I7" s="4">
        <f t="shared" si="6"/>
        <v>1796.7386879999999</v>
      </c>
      <c r="J7" s="4">
        <f t="shared" si="7"/>
        <v>4289.1660030000003</v>
      </c>
      <c r="K7" s="29">
        <f t="shared" si="3"/>
        <v>0.88103300086174574</v>
      </c>
    </row>
    <row r="8" spans="1:11" ht="16.5" x14ac:dyDescent="0.3">
      <c r="A8" s="6">
        <v>2006</v>
      </c>
      <c r="B8" s="4">
        <v>1997866282</v>
      </c>
      <c r="C8" s="7">
        <f t="shared" si="4"/>
        <v>1997.866282</v>
      </c>
      <c r="D8" s="4">
        <v>6179239156</v>
      </c>
      <c r="E8" s="7">
        <f t="shared" si="4"/>
        <v>6179.2391559999996</v>
      </c>
      <c r="F8" s="4">
        <v>3039007854</v>
      </c>
      <c r="G8" s="4">
        <f t="shared" si="5"/>
        <v>3039.007854</v>
      </c>
      <c r="H8" s="4">
        <v>2620617588</v>
      </c>
      <c r="I8" s="4">
        <f t="shared" si="6"/>
        <v>2620.6175880000001</v>
      </c>
      <c r="J8" s="4">
        <f t="shared" si="7"/>
        <v>5659.6254420000005</v>
      </c>
      <c r="K8" s="29">
        <f t="shared" si="3"/>
        <v>0.91590975832429822</v>
      </c>
    </row>
    <row r="9" spans="1:11" ht="16.5" x14ac:dyDescent="0.3">
      <c r="A9" s="6">
        <v>2007</v>
      </c>
      <c r="B9" s="4">
        <v>2959936098</v>
      </c>
      <c r="C9" s="7">
        <f t="shared" si="4"/>
        <v>2959.9360980000001</v>
      </c>
      <c r="D9" s="4">
        <v>6491158088</v>
      </c>
      <c r="E9" s="7">
        <f t="shared" si="4"/>
        <v>6491.1580880000001</v>
      </c>
      <c r="F9" s="4">
        <v>3297168622</v>
      </c>
      <c r="G9" s="4">
        <f t="shared" si="5"/>
        <v>3297.1686220000001</v>
      </c>
      <c r="H9" s="4">
        <v>2496383841</v>
      </c>
      <c r="I9" s="4">
        <f t="shared" si="6"/>
        <v>2496.3838409999998</v>
      </c>
      <c r="J9" s="4">
        <f t="shared" si="7"/>
        <v>5793.552463</v>
      </c>
      <c r="K9" s="29">
        <f t="shared" si="3"/>
        <v>0.89252986669826428</v>
      </c>
    </row>
    <row r="10" spans="1:11" ht="16.5" x14ac:dyDescent="0.3">
      <c r="A10" s="6">
        <v>2008</v>
      </c>
      <c r="B10" s="4">
        <v>3872193257</v>
      </c>
      <c r="C10" s="7">
        <f t="shared" si="4"/>
        <v>3872.1932569999999</v>
      </c>
      <c r="D10" s="4">
        <v>10157292120</v>
      </c>
      <c r="E10" s="7">
        <f t="shared" si="4"/>
        <v>10157.29212</v>
      </c>
      <c r="F10" s="4">
        <v>5088414824</v>
      </c>
      <c r="G10" s="4">
        <f t="shared" si="5"/>
        <v>5088.4148240000004</v>
      </c>
      <c r="H10" s="4">
        <v>4249738335</v>
      </c>
      <c r="I10" s="4">
        <f t="shared" si="6"/>
        <v>4249.738335</v>
      </c>
      <c r="J10" s="4">
        <f t="shared" si="7"/>
        <v>9338.1531590000013</v>
      </c>
      <c r="K10" s="29">
        <f t="shared" si="3"/>
        <v>0.91935459260966901</v>
      </c>
    </row>
    <row r="11" spans="1:11" ht="16.5" x14ac:dyDescent="0.3">
      <c r="A11" s="6">
        <v>2009</v>
      </c>
      <c r="B11" s="4">
        <v>2937910411</v>
      </c>
      <c r="C11" s="7">
        <f t="shared" si="4"/>
        <v>2937.9104109999998</v>
      </c>
      <c r="D11" s="4">
        <v>5680578155</v>
      </c>
      <c r="E11" s="7">
        <f t="shared" si="4"/>
        <v>5680.5781550000002</v>
      </c>
      <c r="F11" s="4">
        <v>2788197689</v>
      </c>
      <c r="G11" s="4">
        <f t="shared" si="5"/>
        <v>2788.1976890000001</v>
      </c>
      <c r="H11" s="4">
        <v>2471244726</v>
      </c>
      <c r="I11" s="4">
        <f t="shared" si="6"/>
        <v>2471.2447259999999</v>
      </c>
      <c r="J11" s="4">
        <f t="shared" si="7"/>
        <v>5259.4424149999995</v>
      </c>
      <c r="K11" s="29">
        <f t="shared" si="3"/>
        <v>0.92586392995415079</v>
      </c>
    </row>
    <row r="12" spans="1:11" ht="16.5" x14ac:dyDescent="0.3">
      <c r="A12" s="6">
        <v>2010</v>
      </c>
      <c r="B12" s="4">
        <v>3363932716</v>
      </c>
      <c r="C12" s="7">
        <f t="shared" si="4"/>
        <v>3363.9327159999998</v>
      </c>
      <c r="D12" s="4">
        <v>6828192284</v>
      </c>
      <c r="E12" s="7">
        <f t="shared" si="4"/>
        <v>6828.1922839999997</v>
      </c>
      <c r="F12" s="4">
        <v>3623838367</v>
      </c>
      <c r="G12" s="4">
        <f t="shared" si="5"/>
        <v>3623.8383669999998</v>
      </c>
      <c r="H12" s="4">
        <v>2501231563</v>
      </c>
      <c r="I12" s="4">
        <f t="shared" si="6"/>
        <v>2501.2315629999998</v>
      </c>
      <c r="J12" s="4">
        <f t="shared" si="7"/>
        <v>6125.0699299999997</v>
      </c>
      <c r="K12" s="29">
        <f t="shared" si="3"/>
        <v>0.89702657383454554</v>
      </c>
    </row>
    <row r="13" spans="1:11" ht="16.5" x14ac:dyDescent="0.3">
      <c r="A13" s="6">
        <v>2011</v>
      </c>
      <c r="B13" s="4">
        <v>3571707813</v>
      </c>
      <c r="C13" s="7">
        <f t="shared" si="4"/>
        <v>3571.707813</v>
      </c>
      <c r="D13" s="4">
        <v>8880702067</v>
      </c>
      <c r="E13" s="7">
        <f t="shared" si="4"/>
        <v>8880.7020670000002</v>
      </c>
      <c r="F13" s="4">
        <v>5441019398</v>
      </c>
      <c r="G13" s="4">
        <f t="shared" si="5"/>
        <v>5441.0193980000004</v>
      </c>
      <c r="H13" s="4">
        <v>2574318898</v>
      </c>
      <c r="I13" s="4">
        <f t="shared" si="6"/>
        <v>2574.318898</v>
      </c>
      <c r="J13" s="4">
        <f t="shared" si="7"/>
        <v>8015.3382959999999</v>
      </c>
      <c r="K13" s="29">
        <f t="shared" si="3"/>
        <v>0.90255682890031574</v>
      </c>
    </row>
    <row r="14" spans="1:11" ht="16.5" x14ac:dyDescent="0.3">
      <c r="A14" s="6">
        <v>2012</v>
      </c>
      <c r="B14" s="4">
        <v>3286884420</v>
      </c>
      <c r="C14" s="7">
        <f t="shared" si="4"/>
        <v>3286.8844199999999</v>
      </c>
      <c r="D14" s="4">
        <v>8283260028</v>
      </c>
      <c r="E14" s="7">
        <f t="shared" si="4"/>
        <v>8283.2600280000006</v>
      </c>
      <c r="F14" s="4">
        <v>5150231190</v>
      </c>
      <c r="G14" s="4">
        <f>F14/1000000</f>
        <v>5150.2311900000004</v>
      </c>
      <c r="H14" s="4">
        <v>2312297066</v>
      </c>
      <c r="I14" s="4">
        <f>H14/1000000</f>
        <v>2312.2970660000001</v>
      </c>
      <c r="J14" s="4">
        <f>G14+I14</f>
        <v>7462.5282560000005</v>
      </c>
      <c r="K14" s="29">
        <f t="shared" si="3"/>
        <v>0.90091681666087131</v>
      </c>
    </row>
    <row r="15" spans="1:11" ht="16.5" x14ac:dyDescent="0.3">
      <c r="A15" s="6">
        <v>2013</v>
      </c>
      <c r="B15" s="4">
        <v>3373891857</v>
      </c>
      <c r="C15" s="7">
        <f t="shared" si="4"/>
        <v>3373.8918570000001</v>
      </c>
      <c r="D15" s="4">
        <v>8540719077</v>
      </c>
      <c r="E15" s="7">
        <f t="shared" si="4"/>
        <v>8540.7190769999997</v>
      </c>
      <c r="F15" s="4">
        <v>5000981521</v>
      </c>
      <c r="G15" s="4">
        <f t="shared" ref="G15:G18" si="8">F15/1000000</f>
        <v>5000.9815209999997</v>
      </c>
      <c r="H15" s="4">
        <v>2683564939</v>
      </c>
      <c r="I15" s="4">
        <f t="shared" ref="I15:I18" si="9">H15/1000000</f>
        <v>2683.5649389999999</v>
      </c>
      <c r="J15" s="4">
        <f t="shared" ref="J15:J18" si="10">G15+I15</f>
        <v>7684.5464599999996</v>
      </c>
      <c r="K15" s="29">
        <f t="shared" si="3"/>
        <v>0.89975403601487636</v>
      </c>
    </row>
    <row r="16" spans="1:11" ht="16.5" x14ac:dyDescent="0.3">
      <c r="A16" s="6">
        <v>2014</v>
      </c>
      <c r="B16" s="4">
        <v>2855657654</v>
      </c>
      <c r="C16" s="7">
        <f t="shared" si="4"/>
        <v>2855.6576540000001</v>
      </c>
      <c r="D16" s="4">
        <v>7292483517</v>
      </c>
      <c r="E16" s="7">
        <f t="shared" si="4"/>
        <v>7292.4835169999997</v>
      </c>
      <c r="F16" s="4">
        <v>4240563589</v>
      </c>
      <c r="G16" s="4">
        <f t="shared" si="8"/>
        <v>4240.5635890000003</v>
      </c>
      <c r="H16" s="4">
        <v>2280842545</v>
      </c>
      <c r="I16" s="4">
        <f t="shared" si="9"/>
        <v>2280.842545</v>
      </c>
      <c r="J16" s="4">
        <f t="shared" si="10"/>
        <v>6521.4061340000007</v>
      </c>
      <c r="K16" s="29">
        <f t="shared" si="3"/>
        <v>0.89426408970243287</v>
      </c>
    </row>
    <row r="17" spans="1:11" ht="16.5" x14ac:dyDescent="0.3">
      <c r="A17" s="6">
        <v>2015</v>
      </c>
      <c r="B17" s="4">
        <v>1707361623</v>
      </c>
      <c r="C17" s="7">
        <f t="shared" si="4"/>
        <v>1707.361623</v>
      </c>
      <c r="D17" s="4">
        <v>3642933658</v>
      </c>
      <c r="E17" s="7">
        <f t="shared" si="4"/>
        <v>3642.9336579999999</v>
      </c>
      <c r="F17" s="4">
        <v>1815026858</v>
      </c>
      <c r="G17" s="4">
        <f t="shared" si="8"/>
        <v>1815.0268579999999</v>
      </c>
      <c r="H17" s="4">
        <v>1220751515</v>
      </c>
      <c r="I17" s="4">
        <f t="shared" si="9"/>
        <v>1220.7515149999999</v>
      </c>
      <c r="J17" s="4">
        <f t="shared" si="10"/>
        <v>3035.7783730000001</v>
      </c>
      <c r="K17" s="29">
        <f t="shared" si="3"/>
        <v>0.83333342245564446</v>
      </c>
    </row>
    <row r="18" spans="1:11" ht="16.5" x14ac:dyDescent="0.3">
      <c r="A18" s="6">
        <v>2016</v>
      </c>
      <c r="B18" s="4">
        <v>1599944084</v>
      </c>
      <c r="C18" s="7">
        <f t="shared" si="4"/>
        <v>1599.944084</v>
      </c>
      <c r="D18" s="4">
        <v>2631838844</v>
      </c>
      <c r="E18" s="7">
        <f t="shared" si="4"/>
        <v>2631.8388439999999</v>
      </c>
      <c r="F18" s="4">
        <v>1487373753</v>
      </c>
      <c r="G18" s="4">
        <f t="shared" si="8"/>
        <v>1487.3737530000001</v>
      </c>
      <c r="H18" s="4">
        <v>680737079</v>
      </c>
      <c r="I18" s="4">
        <f t="shared" si="9"/>
        <v>680.73707899999999</v>
      </c>
      <c r="J18" s="4">
        <f t="shared" si="10"/>
        <v>2168.1108320000003</v>
      </c>
      <c r="K18" s="29">
        <f>J18/E18</f>
        <v>0.82380075700410194</v>
      </c>
    </row>
    <row r="19" spans="1:11" ht="16.5" x14ac:dyDescent="0.3">
      <c r="A19" s="6"/>
      <c r="B19" s="6"/>
      <c r="C19" s="6"/>
      <c r="D19" s="4"/>
      <c r="E19" s="4"/>
    </row>
    <row r="20" spans="1:11" ht="16.5" x14ac:dyDescent="0.3">
      <c r="A20" s="6" t="s">
        <v>1</v>
      </c>
      <c r="B20" s="1" t="s">
        <v>2</v>
      </c>
    </row>
    <row r="21" spans="1:11" ht="33" x14ac:dyDescent="0.3">
      <c r="A21" s="6"/>
      <c r="B21" s="8" t="s">
        <v>3</v>
      </c>
      <c r="C21" s="2"/>
    </row>
  </sheetData>
  <hyperlinks>
    <hyperlink ref="B21" r:id="rId1" display="http://statinfo.ksh.hu/Statinfo/QueryServlet?ha=KAB030"/>
    <hyperlink ref="B20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06" zoomScaleNormal="100" zoomScaleSheetLayoutView="106" workbookViewId="0">
      <selection activeCell="N11" sqref="N1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C18" sqref="C18"/>
    </sheetView>
  </sheetViews>
  <sheetFormatPr defaultRowHeight="15" x14ac:dyDescent="0.25"/>
  <cols>
    <col min="1" max="1" width="9.28515625" bestFit="1" customWidth="1"/>
    <col min="2" max="2" width="10.7109375" bestFit="1" customWidth="1"/>
    <col min="3" max="18" width="9.5703125" bestFit="1" customWidth="1"/>
  </cols>
  <sheetData>
    <row r="1" spans="1:19" ht="16.5" x14ac:dyDescent="0.3">
      <c r="A1" s="6" t="s">
        <v>0</v>
      </c>
      <c r="B1" s="6" t="s">
        <v>4</v>
      </c>
      <c r="C1" s="6" t="s">
        <v>10</v>
      </c>
      <c r="D1" s="6" t="s">
        <v>11</v>
      </c>
      <c r="E1" s="6"/>
      <c r="F1" s="6"/>
      <c r="G1" s="6"/>
    </row>
    <row r="2" spans="1:19" ht="16.5" x14ac:dyDescent="0.3">
      <c r="A2" s="6">
        <v>2000</v>
      </c>
      <c r="B2" s="5">
        <v>1014998.952</v>
      </c>
      <c r="C2" s="3">
        <v>9.9999999992468958</v>
      </c>
      <c r="D2" s="3">
        <v>4.2023339714873202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6.5" x14ac:dyDescent="0.3">
      <c r="A3" s="6">
        <v>2001</v>
      </c>
      <c r="B3" s="5">
        <v>1066673.7544</v>
      </c>
      <c r="C3" s="3">
        <v>5.0919842312747505</v>
      </c>
      <c r="D3" s="3">
        <v>3.7741012847355933</v>
      </c>
      <c r="E3" s="10"/>
      <c r="F3" s="6"/>
      <c r="G3" s="10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9" ht="16.5" x14ac:dyDescent="0.3">
      <c r="A4" s="6">
        <v>2002</v>
      </c>
      <c r="B4" s="5">
        <v>1117274.4391999999</v>
      </c>
      <c r="C4" s="3">
        <v>4.7436698968428743</v>
      </c>
      <c r="D4" s="3">
        <v>4.5030638823076146</v>
      </c>
      <c r="E4" s="10"/>
      <c r="F4" s="6"/>
      <c r="G4" s="10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9" ht="16.5" x14ac:dyDescent="0.3">
      <c r="A5" s="6">
        <v>2003</v>
      </c>
      <c r="B5" s="5">
        <v>1198789.1561</v>
      </c>
      <c r="C5" s="3">
        <v>7.2958543311196991</v>
      </c>
      <c r="D5" s="3">
        <v>3.8277471495757851</v>
      </c>
      <c r="E5" s="10"/>
      <c r="F5" s="6"/>
      <c r="G5" s="10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9" ht="16.5" x14ac:dyDescent="0.3">
      <c r="A6" s="6">
        <v>2004</v>
      </c>
      <c r="B6" s="5">
        <v>1284813.6566000001</v>
      </c>
      <c r="C6" s="3">
        <v>7.1759491922491492</v>
      </c>
      <c r="D6" s="3">
        <v>5.0053892167877478</v>
      </c>
      <c r="E6" s="6"/>
      <c r="F6" s="6"/>
      <c r="G6" s="6"/>
    </row>
    <row r="7" spans="1:19" ht="16.5" x14ac:dyDescent="0.3">
      <c r="A7" s="6">
        <v>2005</v>
      </c>
      <c r="B7" s="5">
        <v>1366735.7782000001</v>
      </c>
      <c r="C7" s="3">
        <v>6.3761870270434713</v>
      </c>
      <c r="D7" s="3">
        <v>4.382893820010537</v>
      </c>
      <c r="E7" s="6"/>
      <c r="F7" s="6"/>
      <c r="G7" s="6"/>
    </row>
    <row r="8" spans="1:19" ht="16.5" x14ac:dyDescent="0.3">
      <c r="A8" s="6">
        <v>2006</v>
      </c>
      <c r="B8" s="5">
        <v>1478171.6503999999</v>
      </c>
      <c r="C8" s="3">
        <v>8.1534319728838511</v>
      </c>
      <c r="D8" s="3">
        <v>3.8557457808017688</v>
      </c>
      <c r="E8" s="6"/>
      <c r="F8" s="6"/>
      <c r="G8" s="6"/>
    </row>
    <row r="9" spans="1:19" ht="16.5" x14ac:dyDescent="0.3">
      <c r="A9" s="6">
        <v>2007</v>
      </c>
      <c r="B9" s="5">
        <v>1604334.7864000001</v>
      </c>
      <c r="C9" s="3">
        <v>8.5350802093819595</v>
      </c>
      <c r="D9" s="3">
        <v>0.44834819426915828</v>
      </c>
      <c r="E9" s="6"/>
      <c r="F9" s="6"/>
      <c r="G9" s="6"/>
    </row>
    <row r="10" spans="1:19" ht="16.5" x14ac:dyDescent="0.3">
      <c r="A10" s="6">
        <v>2008</v>
      </c>
      <c r="B10" s="5">
        <v>1688529.5305999999</v>
      </c>
      <c r="C10" s="3">
        <v>5.2479535322338648</v>
      </c>
      <c r="D10" s="3">
        <v>0.88920452563905883</v>
      </c>
      <c r="E10" s="6"/>
      <c r="F10" s="6"/>
      <c r="G10" s="6"/>
    </row>
    <row r="11" spans="1:19" ht="16.5" x14ac:dyDescent="0.3">
      <c r="A11" s="6">
        <v>2009</v>
      </c>
      <c r="B11" s="5">
        <v>1556471.5771999999</v>
      </c>
      <c r="C11" s="3">
        <v>-7.8208850269372618</v>
      </c>
      <c r="D11" s="3">
        <v>-6.5636342750072316</v>
      </c>
      <c r="E11" s="6"/>
      <c r="F11" s="6"/>
      <c r="G11" s="6"/>
    </row>
    <row r="12" spans="1:19" ht="16.5" x14ac:dyDescent="0.3">
      <c r="A12" s="6">
        <v>2010</v>
      </c>
      <c r="B12" s="5">
        <v>1626570.7864000001</v>
      </c>
      <c r="C12" s="3">
        <v>4.503725625772546</v>
      </c>
      <c r="D12" s="3">
        <v>0.67709814911098931</v>
      </c>
      <c r="E12" s="6"/>
      <c r="F12" s="6"/>
      <c r="G12" s="6"/>
    </row>
    <row r="13" spans="1:19" ht="16.5" x14ac:dyDescent="0.3">
      <c r="A13" s="6">
        <v>2011</v>
      </c>
      <c r="B13" s="5">
        <v>1695930.6369</v>
      </c>
      <c r="C13" s="3">
        <v>4.2641765649052132</v>
      </c>
      <c r="D13" s="3">
        <v>1.73942334388002</v>
      </c>
      <c r="E13" s="6"/>
      <c r="F13" s="6"/>
      <c r="G13" s="6"/>
    </row>
    <row r="14" spans="1:19" ht="16.5" x14ac:dyDescent="0.3">
      <c r="A14" s="6">
        <v>2012</v>
      </c>
      <c r="B14" s="5">
        <v>1755592.4907</v>
      </c>
      <c r="C14" s="3">
        <v>3.5179418653700907</v>
      </c>
      <c r="D14" s="3">
        <v>-1.6025124035763696</v>
      </c>
      <c r="E14" s="6"/>
      <c r="F14" s="6"/>
      <c r="G14" s="6"/>
    </row>
    <row r="15" spans="1:19" ht="16.5" x14ac:dyDescent="0.3">
      <c r="A15" s="6">
        <v>2013</v>
      </c>
      <c r="B15" s="5">
        <v>1778054.4876000001</v>
      </c>
      <c r="C15" s="3">
        <v>1.2794539109324745</v>
      </c>
      <c r="D15" s="3">
        <v>2.1171468338524875</v>
      </c>
      <c r="E15" s="6"/>
      <c r="F15" s="6"/>
      <c r="G15" s="6"/>
    </row>
    <row r="16" spans="1:19" ht="16.5" x14ac:dyDescent="0.3">
      <c r="A16" s="6">
        <v>2014</v>
      </c>
      <c r="B16" s="5">
        <v>1791060.2131000001</v>
      </c>
      <c r="C16" s="3">
        <v>0.73145821200819228</v>
      </c>
      <c r="D16" s="3">
        <v>4.0473211801002549</v>
      </c>
      <c r="E16" s="6"/>
      <c r="F16" s="6"/>
      <c r="G16" s="6"/>
    </row>
    <row r="17" spans="1:7" ht="16.5" x14ac:dyDescent="0.3">
      <c r="A17" s="6">
        <v>2015</v>
      </c>
      <c r="B17" s="5">
        <v>1740404.7171</v>
      </c>
      <c r="C17" s="3">
        <v>-2.8282408135250279</v>
      </c>
      <c r="D17" s="3">
        <v>3.1480838290241877</v>
      </c>
      <c r="E17" s="6"/>
      <c r="F17" s="6"/>
      <c r="G17" s="6"/>
    </row>
    <row r="18" spans="1:7" ht="16.5" x14ac:dyDescent="0.3">
      <c r="A18" s="6">
        <v>2016</v>
      </c>
      <c r="B18" s="5">
        <v>1736490.3557</v>
      </c>
      <c r="C18">
        <v>-0.2249109854472511</v>
      </c>
      <c r="E18" s="6"/>
      <c r="F18" s="6"/>
    </row>
    <row r="19" spans="1:7" ht="16.5" x14ac:dyDescent="0.3">
      <c r="A19" s="6"/>
      <c r="B19" s="6"/>
      <c r="E19" s="6"/>
      <c r="F19" s="6"/>
      <c r="G19" s="6"/>
    </row>
    <row r="20" spans="1:7" ht="16.5" x14ac:dyDescent="0.3">
      <c r="A20" s="6" t="s">
        <v>5</v>
      </c>
      <c r="B20" s="6"/>
      <c r="C20" s="6"/>
      <c r="D20" s="6"/>
      <c r="E20" s="6"/>
      <c r="F20" s="6"/>
      <c r="G20" s="6"/>
    </row>
    <row r="21" spans="1:7" x14ac:dyDescent="0.25">
      <c r="C21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P9" sqref="P9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A18" sqref="A18"/>
    </sheetView>
  </sheetViews>
  <sheetFormatPr defaultRowHeight="15" x14ac:dyDescent="0.25"/>
  <sheetData>
    <row r="1" spans="1:17" x14ac:dyDescent="0.25">
      <c r="A1" t="s">
        <v>0</v>
      </c>
      <c r="B1" t="s">
        <v>13</v>
      </c>
    </row>
    <row r="2" spans="1:17" x14ac:dyDescent="0.25">
      <c r="A2">
        <v>2000</v>
      </c>
      <c r="B2" s="11">
        <v>1.0311676508431888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>
        <v>2001</v>
      </c>
      <c r="B3" s="11">
        <v>0.92866117670736636</v>
      </c>
    </row>
    <row r="4" spans="1:17" x14ac:dyDescent="0.25">
      <c r="A4">
        <v>2002</v>
      </c>
      <c r="B4" s="11">
        <v>1.0065850262786227</v>
      </c>
    </row>
    <row r="5" spans="1:17" x14ac:dyDescent="0.25">
      <c r="A5">
        <v>2003</v>
      </c>
      <c r="B5" s="11">
        <v>1.8423773838813491</v>
      </c>
    </row>
    <row r="6" spans="1:17" x14ac:dyDescent="0.25">
      <c r="A6">
        <v>2004</v>
      </c>
      <c r="B6" s="11">
        <v>2.6061852805952599</v>
      </c>
    </row>
    <row r="7" spans="1:17" x14ac:dyDescent="0.25">
      <c r="A7">
        <v>2005</v>
      </c>
      <c r="B7" s="11">
        <v>2.0298040237280182</v>
      </c>
    </row>
    <row r="8" spans="1:17" x14ac:dyDescent="0.25">
      <c r="A8">
        <v>2006</v>
      </c>
      <c r="B8" s="11">
        <v>3.797717960440091</v>
      </c>
    </row>
    <row r="9" spans="1:17" x14ac:dyDescent="0.25">
      <c r="A9">
        <v>2007</v>
      </c>
      <c r="B9" s="11">
        <v>4.2989500965305663</v>
      </c>
    </row>
    <row r="10" spans="1:17" x14ac:dyDescent="0.25">
      <c r="A10">
        <v>2008</v>
      </c>
      <c r="B10" s="11">
        <v>4.5027041435842907</v>
      </c>
    </row>
    <row r="11" spans="1:17" x14ac:dyDescent="0.25">
      <c r="A11">
        <v>2009</v>
      </c>
      <c r="B11" s="11">
        <v>2.9921309118926391</v>
      </c>
    </row>
    <row r="12" spans="1:17" x14ac:dyDescent="0.25">
      <c r="A12">
        <v>2010</v>
      </c>
      <c r="B12" s="11">
        <v>2.8308312477895305</v>
      </c>
    </row>
    <row r="13" spans="1:17" x14ac:dyDescent="0.25">
      <c r="A13">
        <v>2011</v>
      </c>
      <c r="B13" s="11">
        <v>2.7111173546774592</v>
      </c>
    </row>
    <row r="14" spans="1:17" x14ac:dyDescent="0.25">
      <c r="A14">
        <v>2012</v>
      </c>
      <c r="B14" s="11">
        <v>2.3310696795807542</v>
      </c>
    </row>
    <row r="15" spans="1:17" x14ac:dyDescent="0.25">
      <c r="A15">
        <v>2013</v>
      </c>
      <c r="B15" s="11">
        <v>3.1031163846704035</v>
      </c>
    </row>
    <row r="16" spans="1:17" x14ac:dyDescent="0.25">
      <c r="A16">
        <v>2014</v>
      </c>
      <c r="B16" s="11">
        <v>1.0675835965404372</v>
      </c>
    </row>
    <row r="17" spans="1:2" x14ac:dyDescent="0.25">
      <c r="A17">
        <v>2015</v>
      </c>
      <c r="B17" s="26">
        <v>0.50173104737776586</v>
      </c>
    </row>
    <row r="18" spans="1:2" x14ac:dyDescent="0.25">
      <c r="A18">
        <v>2016</v>
      </c>
      <c r="B18" s="26">
        <v>2.5699179880069818</v>
      </c>
    </row>
    <row r="19" spans="1:2" x14ac:dyDescent="0.25">
      <c r="A19" t="s">
        <v>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workbookViewId="0">
      <selection activeCell="D90" sqref="D90"/>
    </sheetView>
  </sheetViews>
  <sheetFormatPr defaultRowHeight="15" x14ac:dyDescent="0.25"/>
  <cols>
    <col min="1" max="2" width="18.5703125" style="14" customWidth="1"/>
    <col min="3" max="3" width="33.5703125" style="14" customWidth="1"/>
    <col min="4" max="5" width="9.140625" style="14"/>
    <col min="6" max="6" width="13.5703125" style="14" bestFit="1" customWidth="1"/>
    <col min="7" max="8" width="9.140625" style="14"/>
    <col min="9" max="9" width="37" style="14" customWidth="1"/>
    <col min="10" max="10" width="10.140625" style="14" bestFit="1" customWidth="1"/>
    <col min="11" max="16384" width="9.140625" style="14"/>
  </cols>
  <sheetData>
    <row r="1" spans="1:15" x14ac:dyDescent="0.25">
      <c r="F1" s="15" t="s">
        <v>15</v>
      </c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5">
      <c r="A2" s="16" t="s">
        <v>16</v>
      </c>
      <c r="B2" s="16"/>
      <c r="C2" s="16" t="s">
        <v>17</v>
      </c>
      <c r="F2" s="15" t="s">
        <v>261</v>
      </c>
      <c r="G2" s="17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18</v>
      </c>
      <c r="B3" s="16"/>
      <c r="C3" s="16" t="s">
        <v>19</v>
      </c>
      <c r="F3" s="18" t="s">
        <v>259</v>
      </c>
      <c r="G3" s="19" t="s">
        <v>20</v>
      </c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6" t="s">
        <v>21</v>
      </c>
      <c r="B4" s="16"/>
      <c r="C4" s="20" t="s">
        <v>22</v>
      </c>
      <c r="F4" s="18" t="s">
        <v>260</v>
      </c>
      <c r="G4" s="19" t="s">
        <v>23</v>
      </c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6" t="s">
        <v>24</v>
      </c>
      <c r="B5" s="16" t="s">
        <v>25</v>
      </c>
      <c r="C5" s="16" t="s">
        <v>26</v>
      </c>
      <c r="G5" s="21"/>
    </row>
    <row r="6" spans="1:15" hidden="1" x14ac:dyDescent="0.25">
      <c r="A6" s="16" t="s">
        <v>27</v>
      </c>
      <c r="B6" s="22">
        <f>DATE(LEFT(A6,4),LEFT(RIGHT(A6,3),2),1)</f>
        <v>36526</v>
      </c>
      <c r="C6" s="16">
        <v>25.31</v>
      </c>
    </row>
    <row r="7" spans="1:15" hidden="1" x14ac:dyDescent="0.25">
      <c r="A7" s="16" t="s">
        <v>28</v>
      </c>
      <c r="B7" s="22">
        <f t="shared" ref="B7:B70" si="0">DATE(LEFT(A7,4),LEFT(RIGHT(A7,3),2),1)</f>
        <v>36557</v>
      </c>
      <c r="C7" s="16">
        <v>27.220966666670002</v>
      </c>
    </row>
    <row r="8" spans="1:15" hidden="1" x14ac:dyDescent="0.25">
      <c r="A8" s="16" t="s">
        <v>29</v>
      </c>
      <c r="B8" s="22">
        <f t="shared" si="0"/>
        <v>36586</v>
      </c>
      <c r="C8" s="16">
        <v>27.49</v>
      </c>
    </row>
    <row r="9" spans="1:15" hidden="1" x14ac:dyDescent="0.25">
      <c r="A9" s="16" t="s">
        <v>30</v>
      </c>
      <c r="B9" s="22">
        <f t="shared" si="0"/>
        <v>36617</v>
      </c>
      <c r="C9" s="16">
        <v>23.47</v>
      </c>
    </row>
    <row r="10" spans="1:15" hidden="1" x14ac:dyDescent="0.25">
      <c r="A10" s="16" t="s">
        <v>31</v>
      </c>
      <c r="B10" s="22">
        <f t="shared" si="0"/>
        <v>36647</v>
      </c>
      <c r="C10" s="16">
        <v>27.18666666667</v>
      </c>
    </row>
    <row r="11" spans="1:15" hidden="1" x14ac:dyDescent="0.25">
      <c r="A11" s="16" t="s">
        <v>32</v>
      </c>
      <c r="B11" s="22">
        <f t="shared" si="0"/>
        <v>36678</v>
      </c>
      <c r="C11" s="16">
        <v>29.620766666670001</v>
      </c>
    </row>
    <row r="12" spans="1:15" hidden="1" x14ac:dyDescent="0.25">
      <c r="A12" s="16" t="s">
        <v>33</v>
      </c>
      <c r="B12" s="22">
        <f t="shared" si="0"/>
        <v>36708</v>
      </c>
      <c r="C12" s="16">
        <v>28.176666666669998</v>
      </c>
    </row>
    <row r="13" spans="1:15" hidden="1" x14ac:dyDescent="0.25">
      <c r="A13" s="16" t="s">
        <v>34</v>
      </c>
      <c r="B13" s="22">
        <f t="shared" si="0"/>
        <v>36739</v>
      </c>
      <c r="C13" s="16">
        <v>29.262899999999998</v>
      </c>
    </row>
    <row r="14" spans="1:15" hidden="1" x14ac:dyDescent="0.25">
      <c r="A14" s="16" t="s">
        <v>35</v>
      </c>
      <c r="B14" s="22">
        <f t="shared" si="0"/>
        <v>36770</v>
      </c>
      <c r="C14" s="16">
        <v>32.082833333330001</v>
      </c>
    </row>
    <row r="15" spans="1:15" hidden="1" x14ac:dyDescent="0.25">
      <c r="A15" s="16" t="s">
        <v>36</v>
      </c>
      <c r="B15" s="22">
        <f t="shared" si="0"/>
        <v>36800</v>
      </c>
      <c r="C15" s="16">
        <v>31.40016666667</v>
      </c>
    </row>
    <row r="16" spans="1:15" hidden="1" x14ac:dyDescent="0.25">
      <c r="A16" s="16" t="s">
        <v>37</v>
      </c>
      <c r="B16" s="22">
        <f t="shared" si="0"/>
        <v>36831</v>
      </c>
      <c r="C16" s="16">
        <v>32.331000000000003</v>
      </c>
    </row>
    <row r="17" spans="1:3" hidden="1" x14ac:dyDescent="0.25">
      <c r="A17" s="16" t="s">
        <v>38</v>
      </c>
      <c r="B17" s="22">
        <f t="shared" si="0"/>
        <v>36861</v>
      </c>
      <c r="C17" s="16">
        <v>25.204666666670001</v>
      </c>
    </row>
    <row r="18" spans="1:3" hidden="1" x14ac:dyDescent="0.25">
      <c r="A18" s="16" t="s">
        <v>39</v>
      </c>
      <c r="B18" s="22">
        <f t="shared" si="0"/>
        <v>36892</v>
      </c>
      <c r="C18" s="16">
        <v>25.957272727269999</v>
      </c>
    </row>
    <row r="19" spans="1:3" hidden="1" x14ac:dyDescent="0.25">
      <c r="A19" s="16" t="s">
        <v>40</v>
      </c>
      <c r="B19" s="22">
        <f t="shared" si="0"/>
        <v>36923</v>
      </c>
      <c r="C19" s="16">
        <v>27.23883333333</v>
      </c>
    </row>
    <row r="20" spans="1:3" hidden="1" x14ac:dyDescent="0.25">
      <c r="A20" s="16" t="s">
        <v>41</v>
      </c>
      <c r="B20" s="22">
        <f t="shared" si="0"/>
        <v>36951</v>
      </c>
      <c r="C20" s="16">
        <v>25.02257575758</v>
      </c>
    </row>
    <row r="21" spans="1:3" hidden="1" x14ac:dyDescent="0.25">
      <c r="A21" s="16" t="s">
        <v>42</v>
      </c>
      <c r="B21" s="22">
        <f t="shared" si="0"/>
        <v>36982</v>
      </c>
      <c r="C21" s="16">
        <v>25.718</v>
      </c>
    </row>
    <row r="22" spans="1:3" hidden="1" x14ac:dyDescent="0.25">
      <c r="A22" s="16" t="s">
        <v>43</v>
      </c>
      <c r="B22" s="22">
        <f t="shared" si="0"/>
        <v>37012</v>
      </c>
      <c r="C22" s="16">
        <v>27.546825396829998</v>
      </c>
    </row>
    <row r="23" spans="1:3" hidden="1" x14ac:dyDescent="0.25">
      <c r="A23" s="16" t="s">
        <v>44</v>
      </c>
      <c r="B23" s="22">
        <f t="shared" si="0"/>
        <v>37043</v>
      </c>
      <c r="C23" s="16">
        <v>26.966031746030001</v>
      </c>
    </row>
    <row r="24" spans="1:3" hidden="1" x14ac:dyDescent="0.25">
      <c r="A24" s="16" t="s">
        <v>45</v>
      </c>
      <c r="B24" s="22">
        <f t="shared" si="0"/>
        <v>37073</v>
      </c>
      <c r="C24" s="16">
        <v>24.80367965368</v>
      </c>
    </row>
    <row r="25" spans="1:3" hidden="1" x14ac:dyDescent="0.25">
      <c r="A25" s="16" t="s">
        <v>46</v>
      </c>
      <c r="B25" s="22">
        <f t="shared" si="0"/>
        <v>37104</v>
      </c>
      <c r="C25" s="16">
        <v>25.821159420290002</v>
      </c>
    </row>
    <row r="26" spans="1:3" hidden="1" x14ac:dyDescent="0.25">
      <c r="A26" s="16" t="s">
        <v>47</v>
      </c>
      <c r="B26" s="22">
        <f t="shared" si="0"/>
        <v>37135</v>
      </c>
      <c r="C26" s="16">
        <v>25.207666666670001</v>
      </c>
    </row>
    <row r="27" spans="1:3" hidden="1" x14ac:dyDescent="0.25">
      <c r="A27" s="16" t="s">
        <v>48</v>
      </c>
      <c r="B27" s="22">
        <f t="shared" si="0"/>
        <v>37165</v>
      </c>
      <c r="C27" s="16">
        <v>20.731884057969999</v>
      </c>
    </row>
    <row r="28" spans="1:3" hidden="1" x14ac:dyDescent="0.25">
      <c r="A28" s="16" t="s">
        <v>49</v>
      </c>
      <c r="B28" s="22">
        <f t="shared" si="0"/>
        <v>37196</v>
      </c>
      <c r="C28" s="16">
        <v>18.688181818179999</v>
      </c>
    </row>
    <row r="29" spans="1:3" hidden="1" x14ac:dyDescent="0.25">
      <c r="A29" s="16" t="s">
        <v>50</v>
      </c>
      <c r="B29" s="22">
        <f t="shared" si="0"/>
        <v>37226</v>
      </c>
      <c r="C29" s="16">
        <v>18.51978947368</v>
      </c>
    </row>
    <row r="30" spans="1:3" hidden="1" x14ac:dyDescent="0.25">
      <c r="A30" s="16" t="s">
        <v>51</v>
      </c>
      <c r="B30" s="22">
        <f t="shared" si="0"/>
        <v>37257</v>
      </c>
      <c r="C30" s="16">
        <v>19.154812409809999</v>
      </c>
    </row>
    <row r="31" spans="1:3" hidden="1" x14ac:dyDescent="0.25">
      <c r="A31" s="16" t="s">
        <v>52</v>
      </c>
      <c r="B31" s="22">
        <f t="shared" si="0"/>
        <v>37288</v>
      </c>
      <c r="C31" s="16">
        <v>19.97523684211</v>
      </c>
    </row>
    <row r="32" spans="1:3" hidden="1" x14ac:dyDescent="0.25">
      <c r="A32" s="16" t="s">
        <v>53</v>
      </c>
      <c r="B32" s="22">
        <f t="shared" si="0"/>
        <v>37316</v>
      </c>
      <c r="C32" s="16">
        <v>23.64066666667</v>
      </c>
    </row>
    <row r="33" spans="1:3" hidden="1" x14ac:dyDescent="0.25">
      <c r="A33" s="16" t="s">
        <v>54</v>
      </c>
      <c r="B33" s="22">
        <f t="shared" si="0"/>
        <v>37347</v>
      </c>
      <c r="C33" s="16">
        <v>25.434242424240001</v>
      </c>
    </row>
    <row r="34" spans="1:3" hidden="1" x14ac:dyDescent="0.25">
      <c r="A34" s="16" t="s">
        <v>55</v>
      </c>
      <c r="B34" s="22">
        <f t="shared" si="0"/>
        <v>37377</v>
      </c>
      <c r="C34" s="16">
        <v>25.672345191040002</v>
      </c>
    </row>
    <row r="35" spans="1:3" hidden="1" x14ac:dyDescent="0.25">
      <c r="A35" s="16" t="s">
        <v>56</v>
      </c>
      <c r="B35" s="22">
        <f t="shared" si="0"/>
        <v>37408</v>
      </c>
      <c r="C35" s="16">
        <v>24.48805750487</v>
      </c>
    </row>
    <row r="36" spans="1:3" hidden="1" x14ac:dyDescent="0.25">
      <c r="A36" s="16" t="s">
        <v>57</v>
      </c>
      <c r="B36" s="22">
        <f t="shared" si="0"/>
        <v>37438</v>
      </c>
      <c r="C36" s="16">
        <v>25.754748102139999</v>
      </c>
    </row>
    <row r="37" spans="1:3" hidden="1" x14ac:dyDescent="0.25">
      <c r="A37" s="16" t="s">
        <v>58</v>
      </c>
      <c r="B37" s="22">
        <f t="shared" si="0"/>
        <v>37469</v>
      </c>
      <c r="C37" s="16">
        <v>26.775800865800001</v>
      </c>
    </row>
    <row r="38" spans="1:3" hidden="1" x14ac:dyDescent="0.25">
      <c r="A38" s="16" t="s">
        <v>59</v>
      </c>
      <c r="B38" s="22">
        <f t="shared" si="0"/>
        <v>37500</v>
      </c>
      <c r="C38" s="16">
        <v>28.280793650789999</v>
      </c>
    </row>
    <row r="39" spans="1:3" hidden="1" x14ac:dyDescent="0.25">
      <c r="A39" s="16" t="s">
        <v>60</v>
      </c>
      <c r="B39" s="22">
        <f t="shared" si="0"/>
        <v>37530</v>
      </c>
      <c r="C39" s="16">
        <v>27.526811594200002</v>
      </c>
    </row>
    <row r="40" spans="1:3" hidden="1" x14ac:dyDescent="0.25">
      <c r="A40" s="16" t="s">
        <v>61</v>
      </c>
      <c r="B40" s="22">
        <f t="shared" si="0"/>
        <v>37561</v>
      </c>
      <c r="C40" s="16">
        <v>24.542481203009999</v>
      </c>
    </row>
    <row r="41" spans="1:3" hidden="1" x14ac:dyDescent="0.25">
      <c r="A41" s="16" t="s">
        <v>62</v>
      </c>
      <c r="B41" s="22">
        <f t="shared" si="0"/>
        <v>37591</v>
      </c>
      <c r="C41" s="16">
        <v>27.88698412698</v>
      </c>
    </row>
    <row r="42" spans="1:3" hidden="1" x14ac:dyDescent="0.25">
      <c r="A42" s="16" t="s">
        <v>63</v>
      </c>
      <c r="B42" s="22">
        <f t="shared" si="0"/>
        <v>37622</v>
      </c>
      <c r="C42" s="16">
        <v>30.750317460320002</v>
      </c>
    </row>
    <row r="43" spans="1:3" hidden="1" x14ac:dyDescent="0.25">
      <c r="A43" s="16" t="s">
        <v>64</v>
      </c>
      <c r="B43" s="22">
        <f t="shared" si="0"/>
        <v>37653</v>
      </c>
      <c r="C43" s="16">
        <v>32.883377192979999</v>
      </c>
    </row>
    <row r="44" spans="1:3" hidden="1" x14ac:dyDescent="0.25">
      <c r="A44" s="16" t="s">
        <v>65</v>
      </c>
      <c r="B44" s="22">
        <f t="shared" si="0"/>
        <v>37681</v>
      </c>
      <c r="C44" s="16">
        <v>30.359206349210002</v>
      </c>
    </row>
    <row r="45" spans="1:3" hidden="1" x14ac:dyDescent="0.25">
      <c r="A45" s="16" t="s">
        <v>66</v>
      </c>
      <c r="B45" s="22">
        <f t="shared" si="0"/>
        <v>37712</v>
      </c>
      <c r="C45" s="16">
        <v>25.555968253970001</v>
      </c>
    </row>
    <row r="46" spans="1:3" hidden="1" x14ac:dyDescent="0.25">
      <c r="A46" s="16" t="s">
        <v>67</v>
      </c>
      <c r="B46" s="22">
        <f t="shared" si="0"/>
        <v>37742</v>
      </c>
      <c r="C46" s="16">
        <v>26.064912698410001</v>
      </c>
    </row>
    <row r="47" spans="1:3" hidden="1" x14ac:dyDescent="0.25">
      <c r="A47" s="16" t="s">
        <v>68</v>
      </c>
      <c r="B47" s="22">
        <f t="shared" si="0"/>
        <v>37773</v>
      </c>
      <c r="C47" s="16">
        <v>27.91714285714</v>
      </c>
    </row>
    <row r="48" spans="1:3" hidden="1" x14ac:dyDescent="0.25">
      <c r="A48" s="16" t="s">
        <v>69</v>
      </c>
      <c r="B48" s="22">
        <f t="shared" si="0"/>
        <v>37803</v>
      </c>
      <c r="C48" s="16">
        <v>28.591587615280002</v>
      </c>
    </row>
    <row r="49" spans="1:3" hidden="1" x14ac:dyDescent="0.25">
      <c r="A49" s="16" t="s">
        <v>70</v>
      </c>
      <c r="B49" s="22">
        <f t="shared" si="0"/>
        <v>37834</v>
      </c>
      <c r="C49" s="16">
        <v>29.675555555559999</v>
      </c>
    </row>
    <row r="50" spans="1:3" hidden="1" x14ac:dyDescent="0.25">
      <c r="A50" s="16" t="s">
        <v>71</v>
      </c>
      <c r="B50" s="22">
        <f t="shared" si="0"/>
        <v>37865</v>
      </c>
      <c r="C50" s="16">
        <v>26.882330447329998</v>
      </c>
    </row>
    <row r="51" spans="1:3" hidden="1" x14ac:dyDescent="0.25">
      <c r="A51" s="16" t="s">
        <v>72</v>
      </c>
      <c r="B51" s="22">
        <f t="shared" si="0"/>
        <v>37895</v>
      </c>
      <c r="C51" s="16">
        <v>29.014492753620001</v>
      </c>
    </row>
    <row r="52" spans="1:3" hidden="1" x14ac:dyDescent="0.25">
      <c r="A52" s="16" t="s">
        <v>73</v>
      </c>
      <c r="B52" s="22">
        <f t="shared" si="0"/>
        <v>37926</v>
      </c>
      <c r="C52" s="16">
        <v>29.122740740739999</v>
      </c>
    </row>
    <row r="53" spans="1:3" hidden="1" x14ac:dyDescent="0.25">
      <c r="A53" s="16" t="s">
        <v>74</v>
      </c>
      <c r="B53" s="22">
        <f t="shared" si="0"/>
        <v>37956</v>
      </c>
      <c r="C53" s="16">
        <v>29.969206349210001</v>
      </c>
    </row>
    <row r="54" spans="1:3" hidden="1" x14ac:dyDescent="0.25">
      <c r="A54" s="16" t="s">
        <v>75</v>
      </c>
      <c r="B54" s="22">
        <f t="shared" si="0"/>
        <v>37987</v>
      </c>
      <c r="C54" s="16">
        <v>31.367719298250002</v>
      </c>
    </row>
    <row r="55" spans="1:3" hidden="1" x14ac:dyDescent="0.25">
      <c r="A55" s="16" t="s">
        <v>76</v>
      </c>
      <c r="B55" s="22">
        <f t="shared" si="0"/>
        <v>38018</v>
      </c>
      <c r="C55" s="16">
        <v>31.331333333330001</v>
      </c>
    </row>
    <row r="56" spans="1:3" hidden="1" x14ac:dyDescent="0.25">
      <c r="A56" s="16" t="s">
        <v>77</v>
      </c>
      <c r="B56" s="22">
        <f t="shared" si="0"/>
        <v>38047</v>
      </c>
      <c r="C56" s="16">
        <v>33.665072463770002</v>
      </c>
    </row>
    <row r="57" spans="1:3" hidden="1" x14ac:dyDescent="0.25">
      <c r="A57" s="16" t="s">
        <v>78</v>
      </c>
      <c r="B57" s="22">
        <f t="shared" si="0"/>
        <v>38078</v>
      </c>
      <c r="C57" s="16">
        <v>33.711392496389998</v>
      </c>
    </row>
    <row r="58" spans="1:3" hidden="1" x14ac:dyDescent="0.25">
      <c r="A58" s="16" t="s">
        <v>79</v>
      </c>
      <c r="B58" s="22">
        <f t="shared" si="0"/>
        <v>38108</v>
      </c>
      <c r="C58" s="16">
        <v>37.557898913949998</v>
      </c>
    </row>
    <row r="59" spans="1:3" hidden="1" x14ac:dyDescent="0.25">
      <c r="A59" s="16" t="s">
        <v>80</v>
      </c>
      <c r="B59" s="22">
        <f t="shared" si="0"/>
        <v>38139</v>
      </c>
      <c r="C59" s="16">
        <v>35.542741702740003</v>
      </c>
    </row>
    <row r="60" spans="1:3" hidden="1" x14ac:dyDescent="0.25">
      <c r="A60" s="16" t="s">
        <v>81</v>
      </c>
      <c r="B60" s="22">
        <f t="shared" si="0"/>
        <v>38169</v>
      </c>
      <c r="C60" s="16">
        <v>37.891998557000001</v>
      </c>
    </row>
    <row r="61" spans="1:3" hidden="1" x14ac:dyDescent="0.25">
      <c r="A61" s="16" t="s">
        <v>82</v>
      </c>
      <c r="B61" s="22">
        <f t="shared" si="0"/>
        <v>38200</v>
      </c>
      <c r="C61" s="16">
        <v>42.084069264070003</v>
      </c>
    </row>
    <row r="62" spans="1:3" hidden="1" x14ac:dyDescent="0.25">
      <c r="A62" s="16" t="s">
        <v>83</v>
      </c>
      <c r="B62" s="22">
        <f t="shared" si="0"/>
        <v>38231</v>
      </c>
      <c r="C62" s="16">
        <v>41.596825396829999</v>
      </c>
    </row>
    <row r="63" spans="1:3" hidden="1" x14ac:dyDescent="0.25">
      <c r="A63" s="16" t="s">
        <v>84</v>
      </c>
      <c r="B63" s="22">
        <f t="shared" si="0"/>
        <v>38261</v>
      </c>
      <c r="C63" s="16">
        <v>46.881111111110002</v>
      </c>
    </row>
    <row r="64" spans="1:3" hidden="1" x14ac:dyDescent="0.25">
      <c r="A64" s="16" t="s">
        <v>85</v>
      </c>
      <c r="B64" s="22">
        <f t="shared" si="0"/>
        <v>38292</v>
      </c>
      <c r="C64" s="16">
        <v>42.12554545455</v>
      </c>
    </row>
    <row r="65" spans="1:3" hidden="1" x14ac:dyDescent="0.25">
      <c r="A65" s="16" t="s">
        <v>86</v>
      </c>
      <c r="B65" s="22">
        <f t="shared" si="0"/>
        <v>38322</v>
      </c>
      <c r="C65" s="16">
        <v>39.044944444439999</v>
      </c>
    </row>
    <row r="66" spans="1:3" hidden="1" x14ac:dyDescent="0.25">
      <c r="A66" s="16" t="s">
        <v>87</v>
      </c>
      <c r="B66" s="22">
        <f t="shared" si="0"/>
        <v>38353</v>
      </c>
      <c r="C66" s="16">
        <v>42.97227777778</v>
      </c>
    </row>
    <row r="67" spans="1:3" hidden="1" x14ac:dyDescent="0.25">
      <c r="A67" s="16" t="s">
        <v>88</v>
      </c>
      <c r="B67" s="22">
        <f t="shared" si="0"/>
        <v>38384</v>
      </c>
      <c r="C67" s="16">
        <v>44.818210526320001</v>
      </c>
    </row>
    <row r="68" spans="1:3" hidden="1" x14ac:dyDescent="0.25">
      <c r="A68" s="16" t="s">
        <v>89</v>
      </c>
      <c r="B68" s="22">
        <f t="shared" si="0"/>
        <v>38412</v>
      </c>
      <c r="C68" s="16">
        <v>50.942878787879998</v>
      </c>
    </row>
    <row r="69" spans="1:3" hidden="1" x14ac:dyDescent="0.25">
      <c r="A69" s="16" t="s">
        <v>90</v>
      </c>
      <c r="B69" s="22">
        <f t="shared" si="0"/>
        <v>38443</v>
      </c>
      <c r="C69" s="16">
        <v>50.640476190480001</v>
      </c>
    </row>
    <row r="70" spans="1:3" hidden="1" x14ac:dyDescent="0.25">
      <c r="A70" s="16" t="s">
        <v>91</v>
      </c>
      <c r="B70" s="22">
        <f t="shared" si="0"/>
        <v>38473</v>
      </c>
      <c r="C70" s="16">
        <v>47.826572871570001</v>
      </c>
    </row>
    <row r="71" spans="1:3" hidden="1" x14ac:dyDescent="0.25">
      <c r="A71" s="16" t="s">
        <v>92</v>
      </c>
      <c r="B71" s="22">
        <f t="shared" ref="B71:B134" si="1">DATE(LEFT(A71,4),LEFT(RIGHT(A71,3),2),1)</f>
        <v>38504</v>
      </c>
      <c r="C71" s="16">
        <v>53.890303030299997</v>
      </c>
    </row>
    <row r="72" spans="1:3" hidden="1" x14ac:dyDescent="0.25">
      <c r="A72" s="16" t="s">
        <v>93</v>
      </c>
      <c r="B72" s="22">
        <f t="shared" si="1"/>
        <v>38534</v>
      </c>
      <c r="C72" s="16">
        <v>56.36580952381</v>
      </c>
    </row>
    <row r="73" spans="1:3" hidden="1" x14ac:dyDescent="0.25">
      <c r="A73" s="16" t="s">
        <v>94</v>
      </c>
      <c r="B73" s="22">
        <f t="shared" si="1"/>
        <v>38565</v>
      </c>
      <c r="C73" s="16">
        <v>61.890520421609999</v>
      </c>
    </row>
    <row r="74" spans="1:3" hidden="1" x14ac:dyDescent="0.25">
      <c r="A74" s="16" t="s">
        <v>95</v>
      </c>
      <c r="B74" s="22">
        <f t="shared" si="1"/>
        <v>38596</v>
      </c>
      <c r="C74" s="16">
        <v>61.687698412700001</v>
      </c>
    </row>
    <row r="75" spans="1:3" hidden="1" x14ac:dyDescent="0.25">
      <c r="A75" s="16" t="s">
        <v>96</v>
      </c>
      <c r="B75" s="22">
        <f t="shared" si="1"/>
        <v>38626</v>
      </c>
      <c r="C75" s="16">
        <v>58.18507936508</v>
      </c>
    </row>
    <row r="76" spans="1:3" hidden="1" x14ac:dyDescent="0.25">
      <c r="A76" s="16" t="s">
        <v>97</v>
      </c>
      <c r="B76" s="22">
        <f t="shared" si="1"/>
        <v>38657</v>
      </c>
      <c r="C76" s="16">
        <v>55.042825396829997</v>
      </c>
    </row>
    <row r="77" spans="1:3" hidden="1" x14ac:dyDescent="0.25">
      <c r="A77" s="16" t="s">
        <v>98</v>
      </c>
      <c r="B77" s="22">
        <f t="shared" si="1"/>
        <v>38687</v>
      </c>
      <c r="C77" s="16">
        <v>56.429642857140003</v>
      </c>
    </row>
    <row r="78" spans="1:3" hidden="1" x14ac:dyDescent="0.25">
      <c r="A78" s="16" t="s">
        <v>99</v>
      </c>
      <c r="B78" s="22">
        <f t="shared" si="1"/>
        <v>38718</v>
      </c>
      <c r="C78" s="16">
        <v>62.45703968254</v>
      </c>
    </row>
    <row r="79" spans="1:3" hidden="1" x14ac:dyDescent="0.25">
      <c r="A79" s="16" t="s">
        <v>100</v>
      </c>
      <c r="B79" s="22">
        <f t="shared" si="1"/>
        <v>38749</v>
      </c>
      <c r="C79" s="16">
        <v>59.704921052629999</v>
      </c>
    </row>
    <row r="80" spans="1:3" hidden="1" x14ac:dyDescent="0.25">
      <c r="A80" s="16" t="s">
        <v>101</v>
      </c>
      <c r="B80" s="22">
        <f t="shared" si="1"/>
        <v>38777</v>
      </c>
      <c r="C80" s="16">
        <v>60.929275362319999</v>
      </c>
    </row>
    <row r="81" spans="1:10" hidden="1" x14ac:dyDescent="0.25">
      <c r="A81" s="16" t="s">
        <v>102</v>
      </c>
      <c r="B81" s="22">
        <f t="shared" si="1"/>
        <v>38808</v>
      </c>
      <c r="C81" s="16">
        <v>67.970575048729998</v>
      </c>
    </row>
    <row r="82" spans="1:10" hidden="1" x14ac:dyDescent="0.25">
      <c r="A82" s="16" t="s">
        <v>103</v>
      </c>
      <c r="B82" s="22">
        <f t="shared" si="1"/>
        <v>38838</v>
      </c>
      <c r="C82" s="16">
        <v>68.675948616599996</v>
      </c>
    </row>
    <row r="83" spans="1:10" hidden="1" x14ac:dyDescent="0.25">
      <c r="A83" s="16" t="s">
        <v>104</v>
      </c>
      <c r="B83" s="22">
        <f t="shared" si="1"/>
        <v>38869</v>
      </c>
      <c r="C83" s="16">
        <v>68.290151515150001</v>
      </c>
    </row>
    <row r="84" spans="1:10" hidden="1" x14ac:dyDescent="0.25">
      <c r="A84" s="16" t="s">
        <v>105</v>
      </c>
      <c r="B84" s="22">
        <f t="shared" si="1"/>
        <v>38899</v>
      </c>
      <c r="C84" s="16">
        <v>72.450133667499998</v>
      </c>
    </row>
    <row r="85" spans="1:10" hidden="1" x14ac:dyDescent="0.25">
      <c r="A85" s="16" t="s">
        <v>106</v>
      </c>
      <c r="B85" s="22">
        <f t="shared" si="1"/>
        <v>38930</v>
      </c>
      <c r="C85" s="16">
        <v>71.811884057970005</v>
      </c>
    </row>
    <row r="86" spans="1:10" hidden="1" x14ac:dyDescent="0.25">
      <c r="A86" s="16" t="s">
        <v>107</v>
      </c>
      <c r="B86" s="22">
        <f t="shared" si="1"/>
        <v>38961</v>
      </c>
      <c r="C86" s="16">
        <v>62.121253968250002</v>
      </c>
    </row>
    <row r="87" spans="1:10" hidden="1" x14ac:dyDescent="0.25">
      <c r="A87" s="16" t="s">
        <v>108</v>
      </c>
      <c r="B87" s="22">
        <f t="shared" si="1"/>
        <v>38991</v>
      </c>
      <c r="C87" s="16">
        <v>57.910468975470003</v>
      </c>
    </row>
    <row r="88" spans="1:10" hidden="1" x14ac:dyDescent="0.25">
      <c r="A88" s="16" t="s">
        <v>109</v>
      </c>
      <c r="B88" s="22">
        <f t="shared" si="1"/>
        <v>39022</v>
      </c>
      <c r="C88" s="16">
        <v>58.143045454549998</v>
      </c>
    </row>
    <row r="89" spans="1:10" hidden="1" x14ac:dyDescent="0.25">
      <c r="A89" s="16" t="s">
        <v>110</v>
      </c>
      <c r="B89" s="22">
        <f t="shared" si="1"/>
        <v>39052</v>
      </c>
      <c r="C89" s="16">
        <v>60.994412280699997</v>
      </c>
    </row>
    <row r="90" spans="1:10" x14ac:dyDescent="0.25">
      <c r="A90" s="16" t="s">
        <v>111</v>
      </c>
      <c r="B90" s="22">
        <f t="shared" si="1"/>
        <v>39083</v>
      </c>
      <c r="C90" s="16">
        <v>53.516969696970001</v>
      </c>
      <c r="G90" s="23" t="s">
        <v>112</v>
      </c>
      <c r="H90" s="23"/>
      <c r="I90" s="23" t="s">
        <v>113</v>
      </c>
    </row>
    <row r="91" spans="1:10" x14ac:dyDescent="0.25">
      <c r="A91" s="16" t="s">
        <v>114</v>
      </c>
      <c r="B91" s="22">
        <f t="shared" si="1"/>
        <v>39114</v>
      </c>
      <c r="C91" s="16">
        <v>57.5625</v>
      </c>
      <c r="G91" s="23" t="s">
        <v>18</v>
      </c>
      <c r="H91" s="23"/>
      <c r="I91" s="23" t="s">
        <v>115</v>
      </c>
    </row>
    <row r="92" spans="1:10" x14ac:dyDescent="0.25">
      <c r="A92" s="16" t="s">
        <v>116</v>
      </c>
      <c r="B92" s="22">
        <f t="shared" si="1"/>
        <v>39142</v>
      </c>
      <c r="C92" s="16">
        <v>60.59984848485</v>
      </c>
      <c r="G92" s="23" t="s">
        <v>117</v>
      </c>
      <c r="H92" s="23"/>
      <c r="I92" s="24" t="s">
        <v>118</v>
      </c>
    </row>
    <row r="93" spans="1:10" x14ac:dyDescent="0.25">
      <c r="A93" s="16" t="s">
        <v>119</v>
      </c>
      <c r="B93" s="22">
        <f t="shared" si="1"/>
        <v>39173</v>
      </c>
      <c r="C93" s="16">
        <v>65.057640350880007</v>
      </c>
      <c r="G93" s="23" t="s">
        <v>120</v>
      </c>
      <c r="H93" s="23"/>
      <c r="I93" s="23" t="s">
        <v>121</v>
      </c>
    </row>
    <row r="94" spans="1:10" x14ac:dyDescent="0.25">
      <c r="A94" s="16" t="s">
        <v>122</v>
      </c>
      <c r="B94" s="22">
        <f t="shared" si="1"/>
        <v>39203</v>
      </c>
      <c r="C94" s="16">
        <v>65.157259552040003</v>
      </c>
      <c r="G94" s="23" t="s">
        <v>123</v>
      </c>
      <c r="H94" s="23">
        <v>6</v>
      </c>
      <c r="I94" s="23">
        <v>50.5818149032661</v>
      </c>
      <c r="J94" s="25">
        <f t="shared" ref="J94:J109" si="2">DATE(G94,H94,1)</f>
        <v>36678</v>
      </c>
    </row>
    <row r="95" spans="1:10" x14ac:dyDescent="0.25">
      <c r="A95" s="16" t="s">
        <v>124</v>
      </c>
      <c r="B95" s="22">
        <f t="shared" si="1"/>
        <v>39234</v>
      </c>
      <c r="C95" s="16">
        <v>68.188095238100004</v>
      </c>
      <c r="G95" s="23" t="s">
        <v>125</v>
      </c>
      <c r="H95" s="23">
        <v>6</v>
      </c>
      <c r="I95" s="23">
        <v>51.803026179556269</v>
      </c>
      <c r="J95" s="25">
        <f t="shared" si="2"/>
        <v>37043</v>
      </c>
    </row>
    <row r="96" spans="1:10" x14ac:dyDescent="0.25">
      <c r="A96" s="16" t="s">
        <v>126</v>
      </c>
      <c r="B96" s="22">
        <f t="shared" si="1"/>
        <v>39264</v>
      </c>
      <c r="C96" s="16">
        <v>73.601695526699999</v>
      </c>
      <c r="G96" s="23" t="s">
        <v>127</v>
      </c>
      <c r="H96" s="23">
        <v>6</v>
      </c>
      <c r="I96" s="23">
        <v>52.473310718359436</v>
      </c>
      <c r="J96" s="25">
        <f t="shared" si="2"/>
        <v>37408</v>
      </c>
    </row>
    <row r="97" spans="1:10" x14ac:dyDescent="0.25">
      <c r="A97" s="16" t="s">
        <v>128</v>
      </c>
      <c r="B97" s="22">
        <f t="shared" si="1"/>
        <v>39295</v>
      </c>
      <c r="C97" s="16">
        <v>70.126811594200007</v>
      </c>
      <c r="G97" s="23" t="s">
        <v>129</v>
      </c>
      <c r="H97" s="23">
        <v>6</v>
      </c>
      <c r="I97" s="23">
        <v>54.494452413433848</v>
      </c>
      <c r="J97" s="25">
        <f t="shared" si="2"/>
        <v>37773</v>
      </c>
    </row>
    <row r="98" spans="1:10" x14ac:dyDescent="0.25">
      <c r="A98" s="16" t="s">
        <v>130</v>
      </c>
      <c r="B98" s="22">
        <f t="shared" si="1"/>
        <v>39326</v>
      </c>
      <c r="C98" s="16">
        <v>76.76243859649</v>
      </c>
      <c r="G98" s="23" t="s">
        <v>131</v>
      </c>
      <c r="H98" s="23">
        <v>6</v>
      </c>
      <c r="I98" s="23">
        <v>54.687916596786465</v>
      </c>
      <c r="J98" s="25">
        <f t="shared" si="2"/>
        <v>38139</v>
      </c>
    </row>
    <row r="99" spans="1:10" x14ac:dyDescent="0.25">
      <c r="A99" s="16" t="s">
        <v>132</v>
      </c>
      <c r="B99" s="22">
        <f t="shared" si="1"/>
        <v>39356</v>
      </c>
      <c r="C99" s="16">
        <v>81.967246376809996</v>
      </c>
      <c r="G99" s="23" t="s">
        <v>133</v>
      </c>
      <c r="H99" s="23">
        <v>6</v>
      </c>
      <c r="I99" s="23">
        <v>61.774336898932944</v>
      </c>
      <c r="J99" s="25">
        <f t="shared" si="2"/>
        <v>38504</v>
      </c>
    </row>
    <row r="100" spans="1:10" x14ac:dyDescent="0.25">
      <c r="A100" s="16" t="s">
        <v>134</v>
      </c>
      <c r="B100" s="22">
        <f t="shared" si="1"/>
        <v>39387</v>
      </c>
      <c r="C100" s="16">
        <v>91.338261183260002</v>
      </c>
      <c r="G100" s="23" t="s">
        <v>135</v>
      </c>
      <c r="H100" s="23">
        <v>6</v>
      </c>
      <c r="I100" s="23">
        <v>62.875068336523029</v>
      </c>
      <c r="J100" s="25">
        <f t="shared" si="2"/>
        <v>38869</v>
      </c>
    </row>
    <row r="101" spans="1:10" x14ac:dyDescent="0.25">
      <c r="A101" s="16" t="s">
        <v>136</v>
      </c>
      <c r="B101" s="22">
        <f t="shared" si="1"/>
        <v>39417</v>
      </c>
      <c r="C101" s="16">
        <v>89.519941520469999</v>
      </c>
      <c r="G101" s="23" t="s">
        <v>137</v>
      </c>
      <c r="H101" s="23">
        <v>6</v>
      </c>
      <c r="I101" s="23">
        <v>61.446981081131611</v>
      </c>
      <c r="J101" s="25">
        <f t="shared" si="2"/>
        <v>39234</v>
      </c>
    </row>
    <row r="102" spans="1:10" x14ac:dyDescent="0.25">
      <c r="A102" s="16" t="s">
        <v>138</v>
      </c>
      <c r="B102" s="22">
        <f t="shared" si="1"/>
        <v>39448</v>
      </c>
      <c r="C102" s="16">
        <v>90.689935064940002</v>
      </c>
      <c r="G102" s="23" t="s">
        <v>139</v>
      </c>
      <c r="H102" s="23">
        <v>6</v>
      </c>
      <c r="I102" s="23">
        <v>65.662002327659735</v>
      </c>
      <c r="J102" s="25">
        <f t="shared" si="2"/>
        <v>39600</v>
      </c>
    </row>
    <row r="103" spans="1:10" x14ac:dyDescent="0.25">
      <c r="A103" s="16" t="s">
        <v>140</v>
      </c>
      <c r="B103" s="22">
        <f t="shared" si="1"/>
        <v>39479</v>
      </c>
      <c r="C103" s="16">
        <v>93.387590643270002</v>
      </c>
      <c r="G103" s="23" t="s">
        <v>141</v>
      </c>
      <c r="H103" s="23">
        <v>6</v>
      </c>
      <c r="I103" s="23">
        <v>66.685307928340734</v>
      </c>
      <c r="J103" s="25">
        <f t="shared" si="2"/>
        <v>39965</v>
      </c>
    </row>
    <row r="104" spans="1:10" x14ac:dyDescent="0.25">
      <c r="A104" s="16" t="s">
        <v>142</v>
      </c>
      <c r="B104" s="22">
        <f t="shared" si="1"/>
        <v>39508</v>
      </c>
      <c r="C104" s="16">
        <v>101.84283333333001</v>
      </c>
      <c r="G104" s="23" t="s">
        <v>143</v>
      </c>
      <c r="H104" s="23">
        <v>6</v>
      </c>
      <c r="I104" s="23">
        <v>65.622431987486806</v>
      </c>
      <c r="J104" s="25">
        <f t="shared" si="2"/>
        <v>40330</v>
      </c>
    </row>
    <row r="105" spans="1:10" x14ac:dyDescent="0.25">
      <c r="A105" s="16" t="s">
        <v>144</v>
      </c>
      <c r="B105" s="22">
        <f t="shared" si="1"/>
        <v>39539</v>
      </c>
      <c r="C105" s="16">
        <v>108.75818181818001</v>
      </c>
      <c r="G105" s="23" t="s">
        <v>145</v>
      </c>
      <c r="H105" s="23">
        <v>6</v>
      </c>
      <c r="I105" s="23">
        <v>66.982445094209993</v>
      </c>
      <c r="J105" s="25">
        <f t="shared" si="2"/>
        <v>40695</v>
      </c>
    </row>
    <row r="106" spans="1:10" x14ac:dyDescent="0.25">
      <c r="A106" s="16" t="s">
        <v>146</v>
      </c>
      <c r="B106" s="22">
        <f t="shared" si="1"/>
        <v>39569</v>
      </c>
      <c r="C106" s="16">
        <v>122.63260894661001</v>
      </c>
      <c r="G106" s="23" t="s">
        <v>147</v>
      </c>
      <c r="H106" s="23">
        <v>6</v>
      </c>
      <c r="I106" s="23">
        <v>70.933743945367269</v>
      </c>
      <c r="J106" s="25">
        <f t="shared" si="2"/>
        <v>41061</v>
      </c>
    </row>
    <row r="107" spans="1:10" x14ac:dyDescent="0.25">
      <c r="A107" s="16" t="s">
        <v>148</v>
      </c>
      <c r="B107" s="22">
        <f t="shared" si="1"/>
        <v>39600</v>
      </c>
      <c r="C107" s="16">
        <v>131.52111111111</v>
      </c>
      <c r="G107" s="23" t="s">
        <v>149</v>
      </c>
      <c r="H107" s="23">
        <v>6</v>
      </c>
      <c r="I107" s="23">
        <v>71.247555692170366</v>
      </c>
      <c r="J107" s="25">
        <f t="shared" si="2"/>
        <v>41426</v>
      </c>
    </row>
    <row r="108" spans="1:10" x14ac:dyDescent="0.25">
      <c r="A108" s="16" t="s">
        <v>150</v>
      </c>
      <c r="B108" s="22">
        <f t="shared" si="1"/>
        <v>39630</v>
      </c>
      <c r="C108" s="16">
        <v>132.82518445323001</v>
      </c>
      <c r="G108" s="23" t="s">
        <v>151</v>
      </c>
      <c r="H108" s="23">
        <v>6</v>
      </c>
      <c r="I108" s="23">
        <v>69.874292736139523</v>
      </c>
      <c r="J108" s="25">
        <f t="shared" si="2"/>
        <v>41791</v>
      </c>
    </row>
    <row r="109" spans="1:10" x14ac:dyDescent="0.25">
      <c r="A109" s="16" t="s">
        <v>152</v>
      </c>
      <c r="B109" s="22">
        <f t="shared" si="1"/>
        <v>39661</v>
      </c>
      <c r="C109" s="16">
        <v>114.56682539683</v>
      </c>
      <c r="G109" s="23" t="s">
        <v>153</v>
      </c>
      <c r="H109" s="23">
        <v>6</v>
      </c>
      <c r="I109" s="23">
        <v>62.996297173707028</v>
      </c>
      <c r="J109" s="25">
        <f t="shared" si="2"/>
        <v>42156</v>
      </c>
    </row>
    <row r="110" spans="1:10" x14ac:dyDescent="0.25">
      <c r="A110" s="16" t="s">
        <v>154</v>
      </c>
      <c r="B110" s="22">
        <f t="shared" si="1"/>
        <v>39692</v>
      </c>
      <c r="C110" s="16">
        <v>99.656767676770002</v>
      </c>
    </row>
    <row r="111" spans="1:10" x14ac:dyDescent="0.25">
      <c r="A111" s="16" t="s">
        <v>155</v>
      </c>
      <c r="B111" s="22">
        <f t="shared" si="1"/>
        <v>39722</v>
      </c>
      <c r="C111" s="16">
        <v>72.692753623190001</v>
      </c>
    </row>
    <row r="112" spans="1:10" x14ac:dyDescent="0.25">
      <c r="A112" s="16" t="s">
        <v>156</v>
      </c>
      <c r="B112" s="22">
        <f t="shared" si="1"/>
        <v>39753</v>
      </c>
      <c r="C112" s="16">
        <v>53.972728070179997</v>
      </c>
    </row>
    <row r="113" spans="1:3" x14ac:dyDescent="0.25">
      <c r="A113" s="16" t="s">
        <v>157</v>
      </c>
      <c r="B113" s="22">
        <f t="shared" si="1"/>
        <v>39783</v>
      </c>
      <c r="C113" s="16">
        <v>41.338924963929998</v>
      </c>
    </row>
    <row r="114" spans="1:3" x14ac:dyDescent="0.25">
      <c r="A114" s="16" t="s">
        <v>158</v>
      </c>
      <c r="B114" s="22">
        <f t="shared" si="1"/>
        <v>39814</v>
      </c>
      <c r="C114" s="16">
        <v>43.855214285709998</v>
      </c>
    </row>
    <row r="115" spans="1:3" x14ac:dyDescent="0.25">
      <c r="A115" s="16" t="s">
        <v>159</v>
      </c>
      <c r="B115" s="22">
        <f t="shared" si="1"/>
        <v>39845</v>
      </c>
      <c r="C115" s="16">
        <v>41.843675438600002</v>
      </c>
    </row>
    <row r="116" spans="1:3" x14ac:dyDescent="0.25">
      <c r="A116" s="16" t="s">
        <v>160</v>
      </c>
      <c r="B116" s="22">
        <f t="shared" si="1"/>
        <v>39873</v>
      </c>
      <c r="C116" s="16">
        <v>46.645303030299999</v>
      </c>
    </row>
    <row r="117" spans="1:3" x14ac:dyDescent="0.25">
      <c r="A117" s="16" t="s">
        <v>161</v>
      </c>
      <c r="B117" s="22">
        <f t="shared" si="1"/>
        <v>39904</v>
      </c>
      <c r="C117" s="16">
        <v>50.278095238100001</v>
      </c>
    </row>
    <row r="118" spans="1:3" x14ac:dyDescent="0.25">
      <c r="A118" s="16" t="s">
        <v>162</v>
      </c>
      <c r="B118" s="22">
        <f t="shared" si="1"/>
        <v>39934</v>
      </c>
      <c r="C118" s="16">
        <v>58.153888888890002</v>
      </c>
    </row>
    <row r="119" spans="1:3" x14ac:dyDescent="0.25">
      <c r="A119" s="16" t="s">
        <v>163</v>
      </c>
      <c r="B119" s="22">
        <f t="shared" si="1"/>
        <v>39965</v>
      </c>
      <c r="C119" s="16">
        <v>69.149696969700003</v>
      </c>
    </row>
    <row r="120" spans="1:3" x14ac:dyDescent="0.25">
      <c r="A120" s="16" t="s">
        <v>164</v>
      </c>
      <c r="B120" s="22">
        <f t="shared" si="1"/>
        <v>39995</v>
      </c>
      <c r="C120" s="16">
        <v>64.666673254279999</v>
      </c>
    </row>
    <row r="121" spans="1:3" x14ac:dyDescent="0.25">
      <c r="A121" s="16" t="s">
        <v>165</v>
      </c>
      <c r="B121" s="22">
        <f t="shared" si="1"/>
        <v>40026</v>
      </c>
      <c r="C121" s="16">
        <v>71.629682539680005</v>
      </c>
    </row>
    <row r="122" spans="1:3" x14ac:dyDescent="0.25">
      <c r="A122" s="16" t="s">
        <v>166</v>
      </c>
      <c r="B122" s="22">
        <f t="shared" si="1"/>
        <v>40057</v>
      </c>
      <c r="C122" s="16">
        <v>68.346111111110005</v>
      </c>
    </row>
    <row r="123" spans="1:3" x14ac:dyDescent="0.25">
      <c r="A123" s="16" t="s">
        <v>167</v>
      </c>
      <c r="B123" s="22">
        <f t="shared" si="1"/>
        <v>40087</v>
      </c>
      <c r="C123" s="16">
        <v>74.080606060609995</v>
      </c>
    </row>
    <row r="124" spans="1:3" x14ac:dyDescent="0.25">
      <c r="A124" s="16" t="s">
        <v>168</v>
      </c>
      <c r="B124" s="22">
        <f t="shared" si="1"/>
        <v>40118</v>
      </c>
      <c r="C124" s="16">
        <v>77.552301587299993</v>
      </c>
    </row>
    <row r="125" spans="1:3" x14ac:dyDescent="0.25">
      <c r="A125" s="16" t="s">
        <v>169</v>
      </c>
      <c r="B125" s="22">
        <f t="shared" si="1"/>
        <v>40148</v>
      </c>
      <c r="C125" s="16">
        <v>74.881818181819995</v>
      </c>
    </row>
    <row r="126" spans="1:3" x14ac:dyDescent="0.25">
      <c r="A126" s="16" t="s">
        <v>170</v>
      </c>
      <c r="B126" s="22">
        <f t="shared" si="1"/>
        <v>40179</v>
      </c>
      <c r="C126" s="16">
        <v>77.121087719299993</v>
      </c>
    </row>
    <row r="127" spans="1:3" x14ac:dyDescent="0.25">
      <c r="A127" s="16" t="s">
        <v>171</v>
      </c>
      <c r="B127" s="22">
        <f t="shared" si="1"/>
        <v>40210</v>
      </c>
      <c r="C127" s="16">
        <v>74.763015594539993</v>
      </c>
    </row>
    <row r="128" spans="1:3" x14ac:dyDescent="0.25">
      <c r="A128" s="16" t="s">
        <v>172</v>
      </c>
      <c r="B128" s="22">
        <f t="shared" si="1"/>
        <v>40238</v>
      </c>
      <c r="C128" s="16">
        <v>79.297681159419994</v>
      </c>
    </row>
    <row r="129" spans="1:3" x14ac:dyDescent="0.25">
      <c r="A129" s="16" t="s">
        <v>173</v>
      </c>
      <c r="B129" s="22">
        <f t="shared" si="1"/>
        <v>40269</v>
      </c>
      <c r="C129" s="16">
        <v>84.182857142860001</v>
      </c>
    </row>
    <row r="130" spans="1:3" x14ac:dyDescent="0.25">
      <c r="A130" s="16" t="s">
        <v>174</v>
      </c>
      <c r="B130" s="22">
        <f t="shared" si="1"/>
        <v>40299</v>
      </c>
      <c r="C130" s="16">
        <v>75.61831746032</v>
      </c>
    </row>
    <row r="131" spans="1:3" x14ac:dyDescent="0.25">
      <c r="A131" s="16" t="s">
        <v>175</v>
      </c>
      <c r="B131" s="22">
        <f t="shared" si="1"/>
        <v>40330</v>
      </c>
      <c r="C131" s="16">
        <v>74.724999999999994</v>
      </c>
    </row>
    <row r="132" spans="1:3" x14ac:dyDescent="0.25">
      <c r="A132" s="16" t="s">
        <v>176</v>
      </c>
      <c r="B132" s="22">
        <f t="shared" si="1"/>
        <v>40360</v>
      </c>
      <c r="C132" s="16">
        <v>74.579401154400003</v>
      </c>
    </row>
    <row r="133" spans="1:3" x14ac:dyDescent="0.25">
      <c r="A133" s="16" t="s">
        <v>177</v>
      </c>
      <c r="B133" s="22">
        <f t="shared" si="1"/>
        <v>40391</v>
      </c>
      <c r="C133" s="16">
        <v>75.826269841270005</v>
      </c>
    </row>
    <row r="134" spans="1:3" x14ac:dyDescent="0.25">
      <c r="A134" s="16" t="s">
        <v>178</v>
      </c>
      <c r="B134" s="22">
        <f t="shared" si="1"/>
        <v>40422</v>
      </c>
      <c r="C134" s="16">
        <v>76.116240981239997</v>
      </c>
    </row>
    <row r="135" spans="1:3" x14ac:dyDescent="0.25">
      <c r="A135" s="16" t="s">
        <v>179</v>
      </c>
      <c r="B135" s="22">
        <f t="shared" ref="B135:B198" si="3">DATE(LEFT(A135,4),LEFT(RIGHT(A135,3),2),1)</f>
        <v>40452</v>
      </c>
      <c r="C135" s="16">
        <v>81.719365079369993</v>
      </c>
    </row>
    <row r="136" spans="1:3" x14ac:dyDescent="0.25">
      <c r="A136" s="16" t="s">
        <v>180</v>
      </c>
      <c r="B136" s="22">
        <f t="shared" si="3"/>
        <v>40483</v>
      </c>
      <c r="C136" s="16">
        <v>84.53406349206</v>
      </c>
    </row>
    <row r="137" spans="1:3" x14ac:dyDescent="0.25">
      <c r="A137" s="16" t="s">
        <v>181</v>
      </c>
      <c r="B137" s="22">
        <f t="shared" si="3"/>
        <v>40513</v>
      </c>
      <c r="C137" s="16">
        <v>90.005961791830003</v>
      </c>
    </row>
    <row r="138" spans="1:3" x14ac:dyDescent="0.25">
      <c r="A138" s="16" t="s">
        <v>182</v>
      </c>
      <c r="B138" s="22">
        <f t="shared" si="3"/>
        <v>40544</v>
      </c>
      <c r="C138" s="16">
        <v>92.690595238100002</v>
      </c>
    </row>
    <row r="139" spans="1:3" x14ac:dyDescent="0.25">
      <c r="A139" s="16" t="s">
        <v>183</v>
      </c>
      <c r="B139" s="22">
        <f t="shared" si="3"/>
        <v>40575</v>
      </c>
      <c r="C139" s="16">
        <v>97.914192007799997</v>
      </c>
    </row>
    <row r="140" spans="1:3" x14ac:dyDescent="0.25">
      <c r="A140" s="16" t="s">
        <v>184</v>
      </c>
      <c r="B140" s="22">
        <f t="shared" si="3"/>
        <v>40603</v>
      </c>
      <c r="C140" s="16">
        <v>108.64521739129999</v>
      </c>
    </row>
    <row r="141" spans="1:3" x14ac:dyDescent="0.25">
      <c r="A141" s="16" t="s">
        <v>185</v>
      </c>
      <c r="B141" s="22">
        <f t="shared" si="3"/>
        <v>40634</v>
      </c>
      <c r="C141" s="16">
        <v>116.24316666667001</v>
      </c>
    </row>
    <row r="142" spans="1:3" x14ac:dyDescent="0.25">
      <c r="A142" s="16" t="s">
        <v>186</v>
      </c>
      <c r="B142" s="22">
        <f t="shared" si="3"/>
        <v>40664</v>
      </c>
      <c r="C142" s="16">
        <v>108.06851298701</v>
      </c>
    </row>
    <row r="143" spans="1:3" x14ac:dyDescent="0.25">
      <c r="A143" s="16" t="s">
        <v>187</v>
      </c>
      <c r="B143" s="22">
        <f t="shared" si="3"/>
        <v>40695</v>
      </c>
      <c r="C143" s="16">
        <v>105.84545454546</v>
      </c>
    </row>
    <row r="144" spans="1:3" x14ac:dyDescent="0.25">
      <c r="A144" s="16" t="s">
        <v>188</v>
      </c>
      <c r="B144" s="22">
        <f t="shared" si="3"/>
        <v>40725</v>
      </c>
      <c r="C144" s="16">
        <v>107.91661111111</v>
      </c>
    </row>
    <row r="145" spans="1:3" x14ac:dyDescent="0.25">
      <c r="A145" s="16" t="s">
        <v>189</v>
      </c>
      <c r="B145" s="22">
        <f t="shared" si="3"/>
        <v>40756</v>
      </c>
      <c r="C145" s="16">
        <v>100.48642512076999</v>
      </c>
    </row>
    <row r="146" spans="1:3" x14ac:dyDescent="0.25">
      <c r="A146" s="16" t="s">
        <v>190</v>
      </c>
      <c r="B146" s="22">
        <f t="shared" si="3"/>
        <v>40787</v>
      </c>
      <c r="C146" s="16">
        <v>100.81935064935</v>
      </c>
    </row>
    <row r="147" spans="1:3" x14ac:dyDescent="0.25">
      <c r="A147" s="16" t="s">
        <v>191</v>
      </c>
      <c r="B147" s="22">
        <f t="shared" si="3"/>
        <v>40817</v>
      </c>
      <c r="C147" s="16">
        <v>99.847753968250004</v>
      </c>
    </row>
    <row r="148" spans="1:3" x14ac:dyDescent="0.25">
      <c r="A148" s="16" t="s">
        <v>192</v>
      </c>
      <c r="B148" s="22">
        <f t="shared" si="3"/>
        <v>40848</v>
      </c>
      <c r="C148" s="16">
        <v>105.40501443001</v>
      </c>
    </row>
    <row r="149" spans="1:3" x14ac:dyDescent="0.25">
      <c r="A149" s="16" t="s">
        <v>193</v>
      </c>
      <c r="B149" s="22">
        <f t="shared" si="3"/>
        <v>40878</v>
      </c>
      <c r="C149" s="16">
        <v>104.23047619048</v>
      </c>
    </row>
    <row r="150" spans="1:3" x14ac:dyDescent="0.25">
      <c r="A150" s="16" t="s">
        <v>194</v>
      </c>
      <c r="B150" s="22">
        <f t="shared" si="3"/>
        <v>40909</v>
      </c>
      <c r="C150" s="16">
        <v>107.07457226399001</v>
      </c>
    </row>
    <row r="151" spans="1:3" x14ac:dyDescent="0.25">
      <c r="A151" s="16" t="s">
        <v>195</v>
      </c>
      <c r="B151" s="22">
        <f t="shared" si="3"/>
        <v>40940</v>
      </c>
      <c r="C151" s="16">
        <v>112.68752380952</v>
      </c>
    </row>
    <row r="152" spans="1:3" x14ac:dyDescent="0.25">
      <c r="A152" s="16" t="s">
        <v>196</v>
      </c>
      <c r="B152" s="22">
        <f t="shared" si="3"/>
        <v>40969</v>
      </c>
      <c r="C152" s="16">
        <v>117.785</v>
      </c>
    </row>
    <row r="153" spans="1:3" x14ac:dyDescent="0.25">
      <c r="A153" s="16" t="s">
        <v>197</v>
      </c>
      <c r="B153" s="22">
        <f t="shared" si="3"/>
        <v>41000</v>
      </c>
      <c r="C153" s="16">
        <v>113.66549999999999</v>
      </c>
    </row>
    <row r="154" spans="1:3" x14ac:dyDescent="0.25">
      <c r="A154" s="16" t="s">
        <v>198</v>
      </c>
      <c r="B154" s="22">
        <f t="shared" si="3"/>
        <v>41030</v>
      </c>
      <c r="C154" s="16">
        <v>104.0860342556</v>
      </c>
    </row>
    <row r="155" spans="1:3" x14ac:dyDescent="0.25">
      <c r="A155" s="16" t="s">
        <v>199</v>
      </c>
      <c r="B155" s="22">
        <f t="shared" si="3"/>
        <v>41061</v>
      </c>
      <c r="C155" s="16">
        <v>90.728253968250002</v>
      </c>
    </row>
    <row r="156" spans="1:3" x14ac:dyDescent="0.25">
      <c r="A156" s="16" t="s">
        <v>200</v>
      </c>
      <c r="B156" s="22">
        <f t="shared" si="3"/>
        <v>41091</v>
      </c>
      <c r="C156" s="16">
        <v>96.754112554109994</v>
      </c>
    </row>
    <row r="157" spans="1:3" x14ac:dyDescent="0.25">
      <c r="A157" s="16" t="s">
        <v>201</v>
      </c>
      <c r="B157" s="22">
        <f t="shared" si="3"/>
        <v>41122</v>
      </c>
      <c r="C157" s="16">
        <v>105.27363699103</v>
      </c>
    </row>
    <row r="158" spans="1:3" x14ac:dyDescent="0.25">
      <c r="A158" s="16" t="s">
        <v>202</v>
      </c>
      <c r="B158" s="22">
        <f t="shared" si="3"/>
        <v>41153</v>
      </c>
      <c r="C158" s="16">
        <v>106.28496491228</v>
      </c>
    </row>
    <row r="159" spans="1:3" x14ac:dyDescent="0.25">
      <c r="A159" s="16" t="s">
        <v>203</v>
      </c>
      <c r="B159" s="22">
        <f t="shared" si="3"/>
        <v>41183</v>
      </c>
      <c r="C159" s="16">
        <v>103.40786561265</v>
      </c>
    </row>
    <row r="160" spans="1:3" x14ac:dyDescent="0.25">
      <c r="A160" s="16" t="s">
        <v>204</v>
      </c>
      <c r="B160" s="22">
        <f t="shared" si="3"/>
        <v>41214</v>
      </c>
      <c r="C160" s="16">
        <v>101.17441558442</v>
      </c>
    </row>
    <row r="161" spans="1:3" x14ac:dyDescent="0.25">
      <c r="A161" s="16" t="s">
        <v>205</v>
      </c>
      <c r="B161" s="22">
        <f t="shared" si="3"/>
        <v>41244</v>
      </c>
      <c r="C161" s="16">
        <v>101.19366666667</v>
      </c>
    </row>
    <row r="162" spans="1:3" x14ac:dyDescent="0.25">
      <c r="A162" s="16" t="s">
        <v>206</v>
      </c>
      <c r="B162" s="22">
        <f t="shared" si="3"/>
        <v>41275</v>
      </c>
      <c r="C162" s="16">
        <v>105.10021645022</v>
      </c>
    </row>
    <row r="163" spans="1:3" x14ac:dyDescent="0.25">
      <c r="A163" s="16" t="s">
        <v>207</v>
      </c>
      <c r="B163" s="22">
        <f t="shared" si="3"/>
        <v>41306</v>
      </c>
      <c r="C163" s="16">
        <v>107.63743567252</v>
      </c>
    </row>
    <row r="164" spans="1:3" x14ac:dyDescent="0.25">
      <c r="A164" s="16" t="s">
        <v>208</v>
      </c>
      <c r="B164" s="22">
        <f t="shared" si="3"/>
        <v>41334</v>
      </c>
      <c r="C164" s="16">
        <v>102.52249999999999</v>
      </c>
    </row>
    <row r="165" spans="1:3" x14ac:dyDescent="0.25">
      <c r="A165" s="16" t="s">
        <v>209</v>
      </c>
      <c r="B165" s="22">
        <f t="shared" si="3"/>
        <v>41365</v>
      </c>
      <c r="C165" s="16">
        <v>98.851969696970002</v>
      </c>
    </row>
    <row r="166" spans="1:3" x14ac:dyDescent="0.25">
      <c r="A166" s="16" t="s">
        <v>210</v>
      </c>
      <c r="B166" s="22">
        <f t="shared" si="3"/>
        <v>41395</v>
      </c>
      <c r="C166" s="16">
        <v>99.366633414890003</v>
      </c>
    </row>
    <row r="167" spans="1:3" x14ac:dyDescent="0.25">
      <c r="A167" s="16" t="s">
        <v>211</v>
      </c>
      <c r="B167" s="22">
        <f t="shared" si="3"/>
        <v>41426</v>
      </c>
      <c r="C167" s="16">
        <v>99.742666666670004</v>
      </c>
    </row>
    <row r="168" spans="1:3" x14ac:dyDescent="0.25">
      <c r="A168" s="16" t="s">
        <v>212</v>
      </c>
      <c r="B168" s="22">
        <f t="shared" si="3"/>
        <v>41456</v>
      </c>
      <c r="C168" s="16">
        <v>105.25790513834001</v>
      </c>
    </row>
    <row r="169" spans="1:3" x14ac:dyDescent="0.25">
      <c r="A169" s="16" t="s">
        <v>213</v>
      </c>
      <c r="B169" s="22">
        <f t="shared" si="3"/>
        <v>41487</v>
      </c>
      <c r="C169" s="16">
        <v>108.15763636363999</v>
      </c>
    </row>
    <row r="170" spans="1:3" x14ac:dyDescent="0.25">
      <c r="A170" s="16" t="s">
        <v>214</v>
      </c>
      <c r="B170" s="22">
        <f t="shared" si="3"/>
        <v>41518</v>
      </c>
      <c r="C170" s="16">
        <v>108.75773015873</v>
      </c>
    </row>
    <row r="171" spans="1:3" x14ac:dyDescent="0.25">
      <c r="A171" s="16" t="s">
        <v>215</v>
      </c>
      <c r="B171" s="22">
        <f t="shared" si="3"/>
        <v>41548</v>
      </c>
      <c r="C171" s="16">
        <v>105.42713438734999</v>
      </c>
    </row>
    <row r="172" spans="1:3" x14ac:dyDescent="0.25">
      <c r="A172" s="16" t="s">
        <v>216</v>
      </c>
      <c r="B172" s="22">
        <f t="shared" si="3"/>
        <v>41579</v>
      </c>
      <c r="C172" s="16">
        <v>102.62649122806999</v>
      </c>
    </row>
    <row r="173" spans="1:3" x14ac:dyDescent="0.25">
      <c r="A173" s="16" t="s">
        <v>217</v>
      </c>
      <c r="B173" s="22">
        <f t="shared" si="3"/>
        <v>41609</v>
      </c>
      <c r="C173" s="16">
        <v>105.48165079365</v>
      </c>
    </row>
    <row r="174" spans="1:3" x14ac:dyDescent="0.25">
      <c r="A174" s="16" t="s">
        <v>218</v>
      </c>
      <c r="B174" s="22">
        <f t="shared" si="3"/>
        <v>41640</v>
      </c>
      <c r="C174" s="16">
        <v>102.09666666667</v>
      </c>
    </row>
    <row r="175" spans="1:3" x14ac:dyDescent="0.25">
      <c r="A175" s="16" t="s">
        <v>219</v>
      </c>
      <c r="B175" s="22">
        <f t="shared" si="3"/>
        <v>41671</v>
      </c>
      <c r="C175" s="16">
        <v>104.82666666666999</v>
      </c>
    </row>
    <row r="176" spans="1:3" x14ac:dyDescent="0.25">
      <c r="A176" s="16" t="s">
        <v>220</v>
      </c>
      <c r="B176" s="22">
        <f t="shared" si="3"/>
        <v>41699</v>
      </c>
      <c r="C176" s="16">
        <v>104.04</v>
      </c>
    </row>
    <row r="177" spans="1:3" x14ac:dyDescent="0.25">
      <c r="A177" s="16" t="s">
        <v>221</v>
      </c>
      <c r="B177" s="22">
        <f t="shared" si="3"/>
        <v>41730</v>
      </c>
      <c r="C177" s="16">
        <v>104.86666666667</v>
      </c>
    </row>
    <row r="178" spans="1:3" x14ac:dyDescent="0.25">
      <c r="A178" s="16" t="s">
        <v>222</v>
      </c>
      <c r="B178" s="22">
        <f t="shared" si="3"/>
        <v>41760</v>
      </c>
      <c r="C178" s="16">
        <v>105.71333333333</v>
      </c>
    </row>
    <row r="179" spans="1:3" x14ac:dyDescent="0.25">
      <c r="A179" s="16" t="s">
        <v>223</v>
      </c>
      <c r="B179" s="22">
        <f t="shared" si="3"/>
        <v>41791</v>
      </c>
      <c r="C179" s="16">
        <v>108.37333333333</v>
      </c>
    </row>
    <row r="180" spans="1:3" x14ac:dyDescent="0.25">
      <c r="A180" s="16" t="s">
        <v>224</v>
      </c>
      <c r="B180" s="22">
        <f t="shared" si="3"/>
        <v>41821</v>
      </c>
      <c r="C180" s="16">
        <v>105.22666666667</v>
      </c>
    </row>
    <row r="181" spans="1:3" x14ac:dyDescent="0.25">
      <c r="A181" s="16" t="s">
        <v>225</v>
      </c>
      <c r="B181" s="22">
        <f t="shared" si="3"/>
        <v>41852</v>
      </c>
      <c r="C181" s="16">
        <v>100.05</v>
      </c>
    </row>
    <row r="182" spans="1:3" x14ac:dyDescent="0.25">
      <c r="A182" s="16" t="s">
        <v>226</v>
      </c>
      <c r="B182" s="22">
        <f t="shared" si="3"/>
        <v>41883</v>
      </c>
      <c r="C182" s="16">
        <v>95.85</v>
      </c>
    </row>
    <row r="183" spans="1:3" x14ac:dyDescent="0.25">
      <c r="A183" s="16" t="s">
        <v>227</v>
      </c>
      <c r="B183" s="22">
        <f t="shared" si="3"/>
        <v>41913</v>
      </c>
      <c r="C183" s="16">
        <v>86.08</v>
      </c>
    </row>
    <row r="184" spans="1:3" x14ac:dyDescent="0.25">
      <c r="A184" s="16" t="s">
        <v>228</v>
      </c>
      <c r="B184" s="22">
        <f t="shared" si="3"/>
        <v>41944</v>
      </c>
      <c r="C184" s="16">
        <v>76.99333333333</v>
      </c>
    </row>
    <row r="185" spans="1:3" x14ac:dyDescent="0.25">
      <c r="A185" s="16" t="s">
        <v>229</v>
      </c>
      <c r="B185" s="22">
        <f t="shared" si="3"/>
        <v>41974</v>
      </c>
      <c r="C185" s="16">
        <v>60.703333333330001</v>
      </c>
    </row>
    <row r="186" spans="1:3" x14ac:dyDescent="0.25">
      <c r="A186" s="16" t="s">
        <v>230</v>
      </c>
      <c r="B186" s="22">
        <f t="shared" si="3"/>
        <v>42005</v>
      </c>
      <c r="C186" s="16">
        <v>47.106666666670002</v>
      </c>
    </row>
    <row r="187" spans="1:3" x14ac:dyDescent="0.25">
      <c r="A187" s="16" t="s">
        <v>231</v>
      </c>
      <c r="B187" s="22">
        <f t="shared" si="3"/>
        <v>42036</v>
      </c>
      <c r="C187" s="16">
        <v>54.79</v>
      </c>
    </row>
    <row r="188" spans="1:3" x14ac:dyDescent="0.25">
      <c r="A188" s="16" t="s">
        <v>232</v>
      </c>
      <c r="B188" s="22">
        <f t="shared" si="3"/>
        <v>42064</v>
      </c>
      <c r="C188" s="16">
        <v>52.82666666667</v>
      </c>
    </row>
    <row r="189" spans="1:3" x14ac:dyDescent="0.25">
      <c r="A189" s="16" t="s">
        <v>233</v>
      </c>
      <c r="B189" s="22">
        <f t="shared" si="3"/>
        <v>42095</v>
      </c>
      <c r="C189" s="16">
        <v>57.543333333329997</v>
      </c>
    </row>
    <row r="190" spans="1:3" x14ac:dyDescent="0.25">
      <c r="A190" s="16" t="s">
        <v>234</v>
      </c>
      <c r="B190" s="22">
        <f t="shared" si="3"/>
        <v>42125</v>
      </c>
      <c r="C190" s="16">
        <v>62.50666666667</v>
      </c>
    </row>
    <row r="191" spans="1:3" x14ac:dyDescent="0.25">
      <c r="A191" s="16" t="s">
        <v>235</v>
      </c>
      <c r="B191" s="22">
        <f t="shared" si="3"/>
        <v>42156</v>
      </c>
      <c r="C191" s="16">
        <v>61.306666666669997</v>
      </c>
    </row>
    <row r="192" spans="1:3" x14ac:dyDescent="0.25">
      <c r="A192" s="16" t="s">
        <v>236</v>
      </c>
      <c r="B192" s="22">
        <f t="shared" si="3"/>
        <v>42186</v>
      </c>
      <c r="C192" s="16">
        <v>54.34</v>
      </c>
    </row>
    <row r="193" spans="1:3" x14ac:dyDescent="0.25">
      <c r="A193" s="16" t="s">
        <v>237</v>
      </c>
      <c r="B193" s="22">
        <f t="shared" si="3"/>
        <v>42217</v>
      </c>
      <c r="C193" s="16">
        <v>45.69</v>
      </c>
    </row>
    <row r="194" spans="1:3" x14ac:dyDescent="0.25">
      <c r="A194" s="16" t="s">
        <v>238</v>
      </c>
      <c r="B194" s="22">
        <f t="shared" si="3"/>
        <v>42248</v>
      </c>
      <c r="C194" s="16">
        <v>46.28</v>
      </c>
    </row>
    <row r="195" spans="1:3" x14ac:dyDescent="0.25">
      <c r="A195" s="16" t="s">
        <v>239</v>
      </c>
      <c r="B195" s="22">
        <f t="shared" si="3"/>
        <v>42278</v>
      </c>
      <c r="C195" s="16">
        <v>46.956666666670003</v>
      </c>
    </row>
    <row r="196" spans="1:3" x14ac:dyDescent="0.25">
      <c r="A196" s="16" t="s">
        <v>240</v>
      </c>
      <c r="B196" s="22">
        <f t="shared" si="3"/>
        <v>42309</v>
      </c>
      <c r="C196" s="16">
        <v>43.113333333329997</v>
      </c>
    </row>
    <row r="197" spans="1:3" x14ac:dyDescent="0.25">
      <c r="A197" s="16" t="s">
        <v>241</v>
      </c>
      <c r="B197" s="22">
        <f t="shared" si="3"/>
        <v>42339</v>
      </c>
      <c r="C197" s="16">
        <v>36.573333333329998</v>
      </c>
    </row>
    <row r="198" spans="1:3" x14ac:dyDescent="0.25">
      <c r="A198" s="16" t="s">
        <v>242</v>
      </c>
      <c r="B198" s="22">
        <f t="shared" si="3"/>
        <v>42370</v>
      </c>
      <c r="C198" s="16">
        <v>29.78</v>
      </c>
    </row>
    <row r="199" spans="1:3" x14ac:dyDescent="0.25">
      <c r="A199" s="16" t="s">
        <v>243</v>
      </c>
      <c r="B199" s="22">
        <f t="shared" ref="B199:B214" si="4">DATE(LEFT(A199,4),LEFT(RIGHT(A199,3),2),1)</f>
        <v>42401</v>
      </c>
      <c r="C199" s="16">
        <v>31.03</v>
      </c>
    </row>
    <row r="200" spans="1:3" x14ac:dyDescent="0.25">
      <c r="A200" s="16" t="s">
        <v>244</v>
      </c>
      <c r="B200" s="22">
        <f t="shared" si="4"/>
        <v>42430</v>
      </c>
      <c r="C200" s="16">
        <v>37.340000000000003</v>
      </c>
    </row>
    <row r="201" spans="1:3" x14ac:dyDescent="0.25">
      <c r="A201" s="16" t="s">
        <v>245</v>
      </c>
      <c r="B201" s="22">
        <f t="shared" si="4"/>
        <v>42461</v>
      </c>
      <c r="C201" s="16">
        <v>40.75</v>
      </c>
    </row>
    <row r="202" spans="1:3" x14ac:dyDescent="0.25">
      <c r="A202" s="16" t="s">
        <v>246</v>
      </c>
      <c r="B202" s="22">
        <f t="shared" si="4"/>
        <v>42491</v>
      </c>
      <c r="C202" s="16">
        <v>45.93666666667</v>
      </c>
    </row>
    <row r="203" spans="1:3" x14ac:dyDescent="0.25">
      <c r="A203" s="16" t="s">
        <v>247</v>
      </c>
      <c r="B203" s="22">
        <f t="shared" si="4"/>
        <v>42522</v>
      </c>
      <c r="C203" s="16">
        <v>47.68666666667</v>
      </c>
    </row>
    <row r="204" spans="1:3" x14ac:dyDescent="0.25">
      <c r="A204" s="16" t="s">
        <v>248</v>
      </c>
      <c r="B204" s="22">
        <f t="shared" si="4"/>
        <v>42552</v>
      </c>
      <c r="C204" s="16">
        <v>44.126666666669998</v>
      </c>
    </row>
    <row r="205" spans="1:3" x14ac:dyDescent="0.25">
      <c r="A205" s="16" t="s">
        <v>249</v>
      </c>
      <c r="B205" s="22">
        <f t="shared" si="4"/>
        <v>42583</v>
      </c>
      <c r="C205" s="16">
        <v>44.873333333330002</v>
      </c>
    </row>
    <row r="206" spans="1:3" x14ac:dyDescent="0.25">
      <c r="A206" s="16" t="s">
        <v>250</v>
      </c>
      <c r="B206" s="22">
        <f t="shared" si="4"/>
        <v>42614</v>
      </c>
      <c r="C206" s="16">
        <v>45.043333333329997</v>
      </c>
    </row>
    <row r="207" spans="1:3" x14ac:dyDescent="0.25">
      <c r="A207" s="16" t="s">
        <v>251</v>
      </c>
      <c r="B207" s="22">
        <f t="shared" si="4"/>
        <v>42644</v>
      </c>
      <c r="C207" s="16">
        <v>49.293333333329997</v>
      </c>
    </row>
    <row r="208" spans="1:3" x14ac:dyDescent="0.25">
      <c r="A208" s="16" t="s">
        <v>252</v>
      </c>
      <c r="B208" s="22">
        <f t="shared" si="4"/>
        <v>42675</v>
      </c>
      <c r="C208" s="16">
        <v>45.26</v>
      </c>
    </row>
    <row r="209" spans="1:3" x14ac:dyDescent="0.25">
      <c r="A209" s="16" t="s">
        <v>253</v>
      </c>
      <c r="B209" s="22">
        <f t="shared" si="4"/>
        <v>42705</v>
      </c>
      <c r="C209" s="16">
        <v>52.62</v>
      </c>
    </row>
    <row r="210" spans="1:3" x14ac:dyDescent="0.25">
      <c r="A210" s="16" t="s">
        <v>254</v>
      </c>
      <c r="B210" s="22">
        <f t="shared" si="4"/>
        <v>42736</v>
      </c>
      <c r="C210" s="16">
        <v>53.59</v>
      </c>
    </row>
    <row r="211" spans="1:3" x14ac:dyDescent="0.25">
      <c r="A211" s="16" t="s">
        <v>255</v>
      </c>
      <c r="B211" s="22">
        <f t="shared" si="4"/>
        <v>42767</v>
      </c>
      <c r="C211" s="16">
        <v>54.353333333329999</v>
      </c>
    </row>
    <row r="212" spans="1:3" x14ac:dyDescent="0.25">
      <c r="A212" s="16" t="s">
        <v>256</v>
      </c>
      <c r="B212" s="22">
        <f t="shared" si="4"/>
        <v>42795</v>
      </c>
      <c r="C212" s="16">
        <v>50.903333333330004</v>
      </c>
    </row>
    <row r="213" spans="1:3" x14ac:dyDescent="0.25">
      <c r="A213" s="16" t="s">
        <v>257</v>
      </c>
      <c r="B213" s="22">
        <f t="shared" si="4"/>
        <v>42826</v>
      </c>
      <c r="C213" s="16">
        <v>52.163333333330002</v>
      </c>
    </row>
    <row r="214" spans="1:3" x14ac:dyDescent="0.25">
      <c r="A214" s="16" t="s">
        <v>258</v>
      </c>
      <c r="B214" s="22">
        <f t="shared" si="4"/>
        <v>42856</v>
      </c>
      <c r="C214" s="16">
        <v>49.893333333329998</v>
      </c>
    </row>
  </sheetData>
  <hyperlinks>
    <hyperlink ref="G4" r:id="rId1"/>
    <hyperlink ref="G3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G10" sqref="G10"/>
    </sheetView>
  </sheetViews>
  <sheetFormatPr defaultRowHeight="15" x14ac:dyDescent="0.25"/>
  <sheetData>
    <row r="1" spans="1:2" x14ac:dyDescent="0.25">
      <c r="A1" t="s">
        <v>262</v>
      </c>
    </row>
    <row r="2" spans="1:2" x14ac:dyDescent="0.25">
      <c r="A2" s="1" t="s">
        <v>263</v>
      </c>
    </row>
    <row r="4" spans="1:2" x14ac:dyDescent="0.25">
      <c r="A4" s="13" t="s">
        <v>112</v>
      </c>
      <c r="B4" s="13" t="s">
        <v>113</v>
      </c>
    </row>
    <row r="5" spans="1:2" x14ac:dyDescent="0.25">
      <c r="A5" s="13" t="s">
        <v>18</v>
      </c>
      <c r="B5" s="13" t="s">
        <v>115</v>
      </c>
    </row>
    <row r="6" spans="1:2" x14ac:dyDescent="0.25">
      <c r="A6" s="13" t="s">
        <v>117</v>
      </c>
      <c r="B6" s="13" t="s">
        <v>264</v>
      </c>
    </row>
    <row r="7" spans="1:2" x14ac:dyDescent="0.25">
      <c r="A7" s="13" t="s">
        <v>120</v>
      </c>
      <c r="B7" s="13" t="s">
        <v>265</v>
      </c>
    </row>
    <row r="8" spans="1:2" x14ac:dyDescent="0.25">
      <c r="A8" s="13" t="s">
        <v>123</v>
      </c>
      <c r="B8" s="13">
        <v>20.776340877062101</v>
      </c>
    </row>
    <row r="9" spans="1:2" x14ac:dyDescent="0.25">
      <c r="A9" s="13" t="s">
        <v>125</v>
      </c>
      <c r="B9" s="13">
        <v>21.457865023937401</v>
      </c>
    </row>
    <row r="10" spans="1:2" x14ac:dyDescent="0.25">
      <c r="A10" s="13" t="s">
        <v>127</v>
      </c>
      <c r="B10" s="13">
        <v>15.7920010976196</v>
      </c>
    </row>
    <row r="11" spans="1:2" x14ac:dyDescent="0.25">
      <c r="A11" s="13" t="s">
        <v>129</v>
      </c>
      <c r="B11" s="13">
        <v>13.679720362580699</v>
      </c>
    </row>
    <row r="12" spans="1:2" x14ac:dyDescent="0.25">
      <c r="A12" s="13" t="s">
        <v>131</v>
      </c>
      <c r="B12" s="13">
        <v>10.860954763394</v>
      </c>
    </row>
    <row r="13" spans="1:2" x14ac:dyDescent="0.25">
      <c r="A13" s="13" t="s">
        <v>133</v>
      </c>
      <c r="B13" s="13">
        <v>12.683339601353699</v>
      </c>
    </row>
    <row r="14" spans="1:2" x14ac:dyDescent="0.25">
      <c r="A14" s="13" t="s">
        <v>135</v>
      </c>
      <c r="B14" s="13">
        <v>9.6871088861076196</v>
      </c>
    </row>
    <row r="15" spans="1:2" x14ac:dyDescent="0.25">
      <c r="A15" s="13" t="s">
        <v>137</v>
      </c>
      <c r="B15" s="13">
        <v>8.9913281606572308</v>
      </c>
    </row>
    <row r="16" spans="1:2" x14ac:dyDescent="0.25">
      <c r="A16" s="13" t="s">
        <v>139</v>
      </c>
      <c r="B16" s="13">
        <v>14.1122278056952</v>
      </c>
    </row>
    <row r="17" spans="1:2" x14ac:dyDescent="0.25">
      <c r="A17" s="13" t="s">
        <v>141</v>
      </c>
      <c r="B17" s="13">
        <v>11.660550458715599</v>
      </c>
    </row>
    <row r="18" spans="1:2" x14ac:dyDescent="0.25">
      <c r="A18" s="13" t="s">
        <v>143</v>
      </c>
      <c r="B18" s="13">
        <v>6.8523539561252198</v>
      </c>
    </row>
    <row r="19" spans="1:2" x14ac:dyDescent="0.25">
      <c r="A19" s="13" t="s">
        <v>145</v>
      </c>
      <c r="B19" s="13">
        <v>8.4352172241445498</v>
      </c>
    </row>
    <row r="20" spans="1:2" x14ac:dyDescent="0.25">
      <c r="A20" s="13" t="s">
        <v>147</v>
      </c>
      <c r="B20" s="13">
        <v>5.07020280811233</v>
      </c>
    </row>
    <row r="21" spans="1:2" x14ac:dyDescent="0.25">
      <c r="A21" s="13" t="s">
        <v>149</v>
      </c>
      <c r="B21" s="13">
        <v>6.7625025308767102</v>
      </c>
    </row>
    <row r="22" spans="1:2" x14ac:dyDescent="0.25">
      <c r="A22" s="13" t="s">
        <v>151</v>
      </c>
      <c r="B22" s="13">
        <v>7.8260319868512198</v>
      </c>
    </row>
    <row r="23" spans="1:2" x14ac:dyDescent="0.25">
      <c r="A23" s="13" t="s">
        <v>153</v>
      </c>
      <c r="B23" s="13">
        <v>15.524418127455</v>
      </c>
    </row>
    <row r="24" spans="1:2" x14ac:dyDescent="0.25">
      <c r="A24" s="13" t="s">
        <v>266</v>
      </c>
      <c r="B24" s="13">
        <v>7.0506639600778103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Diagramok</vt:lpstr>
      </vt:variant>
      <vt:variant>
        <vt:i4>2</vt:i4>
      </vt:variant>
    </vt:vector>
  </HeadingPairs>
  <TitlesOfParts>
    <vt:vector size="11" baseType="lpstr">
      <vt:lpstr>Nyitólap</vt:lpstr>
      <vt:lpstr>1. abra kereskedelem</vt:lpstr>
      <vt:lpstr>1. adatok kereskedelem</vt:lpstr>
      <vt:lpstr>2. abra GDP</vt:lpstr>
      <vt:lpstr>2. adatok GDP</vt:lpstr>
      <vt:lpstr>3. abra FDI</vt:lpstr>
      <vt:lpstr>3. adatok FDI</vt:lpstr>
      <vt:lpstr>4. Olajár_Export</vt:lpstr>
      <vt:lpstr>5. Infláció</vt:lpstr>
      <vt:lpstr>4. Olajár_Export-Diagram</vt:lpstr>
      <vt:lpstr>5. Infláció-Diagram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MKIK GVI</dc:creator>
  <cp:lastModifiedBy>GVI</cp:lastModifiedBy>
  <dcterms:created xsi:type="dcterms:W3CDTF">2017-06-27T16:08:20Z</dcterms:created>
  <dcterms:modified xsi:type="dcterms:W3CDTF">2017-07-18T13:14:23Z</dcterms:modified>
</cp:coreProperties>
</file>